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김제선 (대전시중구청장더불어민주당)" sheetId="1" r:id="rId5"/>
    <sheet state="visible" name="김석환 (국민의힘중구2-가선거구)" sheetId="2" r:id="rId6"/>
    <sheet state="visible" name="김옥향 (국민의힘중구나선거구)" sheetId="3" r:id="rId7"/>
    <sheet state="visible" name="류수열 (더불어민주당중구나선거구)" sheetId="4" r:id="rId8"/>
    <sheet state="visible" name="안형진 (국민의힘다선거구)" sheetId="5" r:id="rId9"/>
    <sheet state="visible" name="오은규 (조국혁신당중구다선거구)" sheetId="6" r:id="rId10"/>
    <sheet state="visible" name="유은희 (더불어민주당중구가선거구)" sheetId="7" r:id="rId11"/>
    <sheet state="visible" name="육상래 (더불어민주당중구가선거구)" sheetId="8" r:id="rId12"/>
    <sheet state="visible" name="윤양수 (더불어민주당다선거구)" sheetId="9" r:id="rId13"/>
    <sheet state="visible" name="이정수 (국민의힘중구나선거구) " sheetId="10" r:id="rId1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9">
      <text>
        <t xml:space="preserve">펫공원 공공시설
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3">
      <text>
        <t xml:space="preserve">성평등 공약이 돌봄에만 치중되어있는 문제 지적할 필요가 있음</t>
      </text>
    </comment>
  </commentList>
</comments>
</file>

<file path=xl/sharedStrings.xml><?xml version="1.0" encoding="utf-8"?>
<sst xmlns="http://schemas.openxmlformats.org/spreadsheetml/2006/main" count="1581" uniqueCount="281">
  <si>
    <t>더불어민주당 중구청장 김제선</t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</si>
  <si>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</si>
  <si>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</si>
  <si>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</si>
  <si>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</si>
  <si>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</si>
  <si>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</si>
  <si>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</si>
  <si>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대전에서 처음으로 동장을 주민 추천</t>
  </si>
  <si>
    <t>주민추천제로 임명된 동장에게 공약 사업 실천을 위한 예산 지원은 물론, 각종 우대 조치를 병행</t>
  </si>
  <si>
    <t>c3</t>
  </si>
  <si>
    <t>x</t>
  </si>
  <si>
    <t xml:space="preserve"> X</t>
  </si>
  <si>
    <t>O</t>
  </si>
  <si>
    <t>분야별 시설 신설</t>
  </si>
  <si>
    <t>공약 수</t>
  </si>
  <si>
    <t>분야별 시설 개설</t>
  </si>
  <si>
    <t>분야별 시설 프로그램 
및 제도</t>
  </si>
  <si>
    <t>분야별 입법</t>
  </si>
  <si>
    <t>분야별 공약 수</t>
  </si>
  <si>
    <t>재개발·재건축 신속지원센터</t>
  </si>
  <si>
    <t>주민들에게 지역 사정에 맞는 사전 컨설팅을 제공하고 정비사업을 신속 처리해 중구 주거환경을 개선</t>
  </si>
  <si>
    <t>h2</t>
  </si>
  <si>
    <t>경제(a1)</t>
  </si>
  <si>
    <t>경제(a2)</t>
  </si>
  <si>
    <t>경제(a3)</t>
  </si>
  <si>
    <t>경제(a4)</t>
  </si>
  <si>
    <t>문화체육관광(b1)</t>
  </si>
  <si>
    <t>문화체육관광(b2)</t>
  </si>
  <si>
    <t>문화체육관광(b3)</t>
  </si>
  <si>
    <t>문화체육관광(b4)</t>
  </si>
  <si>
    <t>행정복지(c1)</t>
  </si>
  <si>
    <t>행정복지(c2)</t>
  </si>
  <si>
    <t>행정복지(c3)</t>
  </si>
  <si>
    <t>행정복지(c4)</t>
  </si>
  <si>
    <t>중구 평생학습관을 혁신 인재 양성 기관</t>
  </si>
  <si>
    <t>중장년(만학도) 위주 교육과정에서 벗어나 어린이부터 청년층 특화 프로그램을 개설하고, 대학과의 협력으로 저변을 대폭 넓힘</t>
  </si>
  <si>
    <t>g3</t>
  </si>
  <si>
    <t>공공시설(d1)</t>
  </si>
  <si>
    <t>공공시설(d2)</t>
  </si>
  <si>
    <t>공공시설(d3)</t>
  </si>
  <si>
    <t>공공시설(d4)</t>
  </si>
  <si>
    <t>의료(e1)</t>
  </si>
  <si>
    <t>의료(e2)</t>
  </si>
  <si>
    <t>의료(e3)</t>
  </si>
  <si>
    <t>의료(e4)</t>
  </si>
  <si>
    <t>어린이 도시건축학교’ 및 빈집 활용, 공동체사업, 재생사업, 업사이클 공방 등에 참여하는 시민들을 위한 프로그램 차별화를 도모</t>
  </si>
  <si>
    <t>교통(f1)</t>
  </si>
  <si>
    <t>교통(f2)</t>
  </si>
  <si>
    <t>교통(f3)</t>
  </si>
  <si>
    <t>교통(f4)</t>
  </si>
  <si>
    <t>중기적으로 선지원 후숙련형 취창업 통합플랫폼을 운영해 2030 청년의 가능성을 대전의 내일, 대한민국의 내일로 연결하겠습니다. (제주더큰내일센터 사례)</t>
  </si>
  <si>
    <t>a3</t>
  </si>
  <si>
    <t>교육(g1)</t>
  </si>
  <si>
    <t>교육(g2)</t>
  </si>
  <si>
    <t>교육(g3)</t>
  </si>
  <si>
    <t>교육(g4)</t>
  </si>
  <si>
    <t>사회적경제지원센터와 업사이클센터 조성으로환경과 일자리,</t>
  </si>
  <si>
    <t>나눔의 가치를 실천하고 환경보호와 자원순환, 그리고 지구도 생각하는 ‘순환과 공생의 일자리’</t>
  </si>
  <si>
    <t>j3</t>
  </si>
  <si>
    <t>주거/안전(h1)</t>
  </si>
  <si>
    <t>주거/안전(h2)</t>
  </si>
  <si>
    <t>주거/안전(h3)</t>
  </si>
  <si>
    <t>주거/안전(h4)</t>
  </si>
  <si>
    <t>실버영화관, 추억의 DJ 다방 등 어르신을 위한 공간을 마련</t>
  </si>
  <si>
    <t>어르신들이 모여 함께 영화 보고, 차 한잔 마시면서 이야기 나눌 기회를 제공</t>
  </si>
  <si>
    <t>지방정치(i1)</t>
  </si>
  <si>
    <t>지방정치(i2)</t>
  </si>
  <si>
    <t>지방정치(i3)</t>
  </si>
  <si>
    <t>지방정치(i4)</t>
  </si>
  <si>
    <t>노년층을 채용해 사회적 기업으로 운영하고, 사회공헌 일자리</t>
  </si>
  <si>
    <t>c2</t>
  </si>
  <si>
    <t>노동(j1)</t>
  </si>
  <si>
    <t>노동(j2)</t>
  </si>
  <si>
    <t>노동(j3)</t>
  </si>
  <si>
    <t>노동(j4)</t>
  </si>
  <si>
    <t>일자리·맞춤형 복지를 제공</t>
  </si>
  <si>
    <t>차가 쌩쌩 달리는 도로 한켠을 오가며 생계를 위해 어려움과 위험을 감수하고 거리를 나서는 이 어르신들은 우리나라 노인 빈곤 문제의 심각성 생계를 위해 폐지 줍는 어르신에게 급식 지원봉사나 초등학교 등굣길 교통 도우미, 노인 맞춤 돌봄서비스, 환경 미화 등 지역사회 공익을 위한 사회참여 활동</t>
  </si>
  <si>
    <t>기타(n)</t>
  </si>
  <si>
    <t>총합</t>
  </si>
  <si>
    <t>지역화폐 고도화를 통해 지역선순환 경제</t>
  </si>
  <si>
    <t>지역화폐 다시 살려 서민경제 활성화</t>
  </si>
  <si>
    <t>있음</t>
  </si>
  <si>
    <t>없음</t>
  </si>
  <si>
    <t>소 잃고 외양간 고치는 일이 더 이상 없도록 사업 촉구</t>
  </si>
  <si>
    <t>오류, 태평, 유천, 산성, 문화동 일원은 2003년 이후 침수 이력이 4회에 이르는 지역으로, 우수관로를 신설 또는 정비(총 6.83㎞)하는 ‘도시침수 대응사업’이 진행</t>
  </si>
  <si>
    <t>최고의 시설을 반 값으로 이용할 수 있는 공공산후조리원을 설립</t>
  </si>
  <si>
    <t>저출생 문제가 국가적 문제가 된 지금, 우리 지역 산모들 누구나 경제적 부담없이 이용할 수 있는 값싸고 질 좋은 공공산후조리원을 운영해 출산에 대한 공적 책임</t>
  </si>
  <si>
    <t>d1</t>
  </si>
  <si>
    <t>모든 여성청소년에게 위생용품 보편지원</t>
  </si>
  <si>
    <t>저소득층 여성 청소년의 ‘깔창 생리대’의 충격이 되풀이되지 않도록 지역 내 만 11~18세 여성 청소년에게 관내 편의점 등에서 생리용품을 구입할 수 있는 바우처를 제공</t>
  </si>
  <si>
    <t>‘여성 청소년 위생용품 지원 조례’를 제정해 청소년의 기본적인 건강권이 위협받는 일이 발생하지 않도록 하겠습니다</t>
  </si>
  <si>
    <t>c4</t>
  </si>
  <si>
    <t>동네마다 작은 도서관, 마을 책방</t>
  </si>
  <si>
    <t>장난감도서관, 만화도서관에서부터 예술, 향토문화 특성화 책방까지 동네 특징을 잘 반영한 놀이터이자 문화공간이 되도록 지원</t>
  </si>
  <si>
    <t>b3</t>
  </si>
  <si>
    <t>여름이면, 원도심에서 북페스티벌</t>
  </si>
  <si>
    <t>d3</t>
  </si>
  <si>
    <t>학교복합시설을 꾸준히 확대</t>
  </si>
  <si>
    <t>학교복합시설은 학교 내 건물이나 유휴 부지를 활용해 수영장·돌봄교실·문화센터·주차장 등을 설치</t>
  </si>
  <si>
    <t>c1</t>
  </si>
  <si>
    <t>학생 수가 줄어든 학교내 여유 공간을 활용해 공공도서관, 체육관 등의 복합시설을 건립하는 등 학생과 지역주민이 함께 사용</t>
  </si>
  <si>
    <t>d2</t>
  </si>
  <si>
    <t>국민의힘 중구의원 김석환</t>
  </si>
  <si>
    <t>원도심 상권 부활과 지역경제 활성화</t>
  </si>
  <si>
    <t>도심융합특구 차질 없는 추진</t>
  </si>
  <si>
    <t>은행동 으능정이거리, 대흥동 문화예술의 거리 등 지역 상권 활성화 방안 모색</t>
  </si>
  <si>
    <t>옛 충남도청사 활용방안 구민의견 반영 요구</t>
  </si>
  <si>
    <t>o</t>
  </si>
  <si>
    <t>남대전등기소, 대전세무서, 중부경찰서 이전으로 인한 유휴부지 중구의 성장동력 거점으로 활용 대책 촉구</t>
  </si>
  <si>
    <t>a2</t>
  </si>
  <si>
    <t>지역 특화거리, 재래시장 활성화를 위한 기반여건 개선 및 특성화 전략 마련</t>
  </si>
  <si>
    <t>전통과 문화가 공존하는 효문화도시 육성</t>
  </si>
  <si>
    <t>재개발 재건축 도시재생 속도감 있게 추진</t>
  </si>
  <si>
    <t>주거환경 개선사업 및 재정비촉진지구 사업 등 적극 추진하여 쾌적한 주거환경 조성 노력</t>
  </si>
  <si>
    <t>석교동 도시재생뉴딜사업의 성공적 추진 뒷받침</t>
  </si>
  <si>
    <t>빈집 도심 장기방치건축물 최적 활용 방안 도출 노력</t>
  </si>
  <si>
    <t>h3</t>
  </si>
  <si>
    <t>지역상황에 맞는 주차공간 증설 노력(상권지역, 학교주변등)</t>
  </si>
  <si>
    <t>f2</t>
  </si>
  <si>
    <t>교통환경(외곽도로,트램,광역철도)개선 요구</t>
  </si>
  <si>
    <t>f3</t>
  </si>
  <si>
    <t>역사와 문화가 살아 숨쉬는 도시 조성</t>
  </si>
  <si>
    <t>효문화뿌리축제 활성화 (도심과 하나되는 축제)</t>
  </si>
  <si>
    <t>제2효문화뿌리공원, 보문산권 관광벨트 신속 조성 촉구</t>
  </si>
  <si>
    <t>b1</t>
  </si>
  <si>
    <t>소규모 지역축제, 공연 활성화 지원 대책 마련</t>
  </si>
  <si>
    <t>근현대문화재와 연계한 문화예술도시 부흥 방안 연구</t>
  </si>
  <si>
    <t>b2</t>
  </si>
  <si>
    <t>어린이공원, 소공원 등 생활체육, 휴식문화공간으로 활용 모색</t>
  </si>
  <si>
    <t>안전하고 행복한 생활환경 구축</t>
  </si>
  <si>
    <t>노후 등 주민센터 순차적 신축 추진</t>
  </si>
  <si>
    <t>중구 복합문화센터 노인복지관 건립 수립 건의</t>
  </si>
  <si>
    <t>작은 도서관 지원 및 시설 확충 노력</t>
  </si>
  <si>
    <t>주택가 학교주면 CCTV추가 설치 및 교체</t>
  </si>
  <si>
    <t>돌봄, 보육, 학교시설 등 교육환경 개선 적극 추진</t>
  </si>
  <si>
    <t>자치법규 규제혁신, 주민불편개선</t>
  </si>
  <si>
    <t>지역경제 활성화 및 주민 부편 조례 제·개정 추진</t>
  </si>
  <si>
    <t>a4</t>
  </si>
  <si>
    <t>공무원 조직 개편 및 균형·탕평인사 촉구 추진 건의</t>
  </si>
  <si>
    <t>i3</t>
  </si>
  <si>
    <t>도시가스 보급, 지중화를 통한 주거·환경 개선 추진</t>
  </si>
  <si>
    <t>가로등 정비, 구호 체계 정비 등 취약계층 생활권보장 노력</t>
  </si>
  <si>
    <t>시설안내표지 설치 및 관리 지침, 공공시설물 제작설치 가이드 등의 정비 및 도입으로 도시환경 디자인 마련 촉구</t>
  </si>
  <si>
    <t>국민의힘 중구의원 김옥향</t>
  </si>
  <si>
    <t>젋은 부부들을 위한 유모차와 함께하는 영·유아 전용 공원 설치</t>
  </si>
  <si>
    <t>관내 학교 주변 및 안전취약지역 CCTV 보완 등 안심벨 설치 및 안전펜스 확대 (횡단보도 LDE 정지선 확대)</t>
  </si>
  <si>
    <t>어린이를 위한 사계절 개방 놀이터 사업 추진 
(여름철 물놀이, 겨울철 스케이트, 눈썰매 활용)</t>
  </si>
  <si>
    <t>구도심 재개발, 재건축 주거 환경 개선사업으로 편리한 주거환경 조성 및 쾌적한 도시 환경조성</t>
  </si>
  <si>
    <t>복합커뮤니티센터 신축 (오류, 태평1·2동, 중촌동)</t>
  </si>
  <si>
    <t>노후된 경로당 신축건립 추진 (목동,중촌,무릉, 용두1 경로당)</t>
  </si>
  <si>
    <t>유등천변 중촌시민공원 등 적합한 곳에 펫 공원 설치추진</t>
  </si>
  <si>
    <t>지하철역(서대전사거리역, 오룡역) 자전거 보관대 증설</t>
  </si>
  <si>
    <t>주택가, 상가 앞 악취방지 하수구 덮개 설치</t>
  </si>
  <si>
    <t>태평 지하도 방호벽 벽화그리기 사업 추진</t>
  </si>
  <si>
    <t>전통시장 활성화를 위한 프로젝트</t>
  </si>
  <si>
    <t>중앙지원공모사업 체계적 지원 방안 강구</t>
  </si>
  <si>
    <t>상인을 위한 교육 실시(마케팅, 회계업무, 체계적인 진열방법 등)</t>
  </si>
  <si>
    <t>시장내 화재감지기 소화전 비치 수시점검</t>
  </si>
  <si>
    <t>볼거리, 즐길거리, 행사추진을 위한 지원 확대 추진</t>
  </si>
  <si>
    <t>생활체육 활성화</t>
  </si>
  <si>
    <t>더불어민주당 중구의원 류수열</t>
  </si>
  <si>
    <t>중촌동 자유회관 건물부지에 지역특성을 반영한 복합 커뮤니티 센터 건립 추진</t>
  </si>
  <si>
    <t>태평동 지역에 인문계 고등학교 이전, 유치 적극 추진</t>
  </si>
  <si>
    <t>g1</t>
  </si>
  <si>
    <t>태평1동 노후 행정복지센터를 복합커뮤니티 청사로 신축</t>
  </si>
  <si>
    <t>관할 동에서 추진되는 재개발 재건축 사업 원활하게 추진 적극 지원</t>
  </si>
  <si>
    <t>안전한 주민생활환경 조성을 위한 방범용 CCTV 및 방범등 설치</t>
  </si>
  <si>
    <t>태평교와 가장교 사이 2차선 도로 위에 시간제 주차 허용구간 추진</t>
  </si>
  <si>
    <t>어르신 전용 실버영화관 및 청춘다방 개관 추진</t>
  </si>
  <si>
    <t>국민의힘 중구의원 안형진</t>
  </si>
  <si>
    <t>대전권 연계 외곽순환도로 교통망 구축사업</t>
  </si>
  <si>
    <t>정립중-버드냐교 간 도로개설 사업추진</t>
  </si>
  <si>
    <t>f1</t>
  </si>
  <si>
    <t>사정교-한밭대교구간 사업추진</t>
  </si>
  <si>
    <t>산성동-대사동 도로 사업추진</t>
  </si>
  <si>
    <t>안영IC 만남의 광장 조성 추진</t>
  </si>
  <si>
    <t>공원 유지 및 뿌리공원 보수사업</t>
  </si>
  <si>
    <t>유천2동 공원유치</t>
  </si>
  <si>
    <t>제1뿌리공원∼제2뿌리공원 연결 구름다리 설치</t>
  </si>
  <si>
    <t>침산동/목달동의 여가, 관광 문화사업 추진</t>
  </si>
  <si>
    <t>침산동 축구장 유치</t>
  </si>
  <si>
    <t>침산동 캠핑장 유치</t>
  </si>
  <si>
    <t>목달동 반려견 체험학습장 유치</t>
  </si>
  <si>
    <t xml:space="preserve"> 목달동 어린이 테마파크형 자연휴양림 건립</t>
  </si>
  <si>
    <t>리사이클링 숲속 놀이터 건립</t>
  </si>
  <si>
    <t>중구전통문화행사 지원 확대</t>
  </si>
  <si>
    <t>마을기업 육성 및 지원강화</t>
  </si>
  <si>
    <t>마을공동체 활성화</t>
  </si>
  <si>
    <t>각 동만의 특유 축제문화 활성화 및 문화 거리조성
 유천시장 칼국수축제 및 칼국수 거리조성</t>
  </si>
  <si>
    <t xml:space="preserve"> 5일장 및 프리마켓 시장 선도화</t>
  </si>
  <si>
    <t>푸드카 행사 ZONE 조성</t>
  </si>
  <si>
    <t>산성동 중학교 통합이전</t>
  </si>
  <si>
    <t xml:space="preserve"> 서구로 인구 유입 단절</t>
  </si>
  <si>
    <t>클리어모니터링 발굴인력 팀 구성</t>
  </si>
  <si>
    <t>허위 수급 없는 정확한 지원 (요양, 돌봄, 보육, 주거, 한부모, 장애인, 노숙인)을 위한 인력구성</t>
  </si>
  <si>
    <t>아이들이 안전하고 행복한 교육환경</t>
  </si>
  <si>
    <t>미디어/사이버 성범죄 교육 활성화</t>
  </si>
  <si>
    <t>방학 기간 중 맞벌이 가정 배달급식활성화</t>
  </si>
  <si>
    <t>아동성범죄 근절 위한 홍보 활성화 및 성범죄, 성범죄자 알림 현황 신속 문자 실시</t>
  </si>
  <si>
    <t>하나로마트 이전 후 아파트 건설</t>
  </si>
  <si>
    <t>h1</t>
  </si>
  <si>
    <t>안영-천변도로 전 구간 공사착공</t>
  </si>
  <si>
    <t>서대전역 KTX 증설</t>
  </si>
  <si>
    <t>조국혁신당 중구의원 오은규</t>
  </si>
  <si>
    <t>24시간 돌봄 어린이집 및 야간 돌봄 어린이집 확대</t>
  </si>
  <si>
    <t>공용 키즈 카페 운영과 맘(MOM) 편한 놀이터 확대</t>
  </si>
  <si>
    <t>안전+안심 골목사업 확대</t>
  </si>
  <si>
    <t>CCTV, 비상벨, 조명등 각종 방범 시설 확대</t>
  </si>
  <si>
    <t>유등천 4계절 꽃길 조성</t>
  </si>
  <si>
    <t>하천 곳곳에 다양한 꽃을 심어 4계절 내내 꽃을 볼 수 있도록 하겠음</t>
  </si>
  <si>
    <t>더불어민주당 중구의원 유은희</t>
  </si>
  <si>
    <t>어르신을 위한 맞춤형 지원 확대</t>
  </si>
  <si>
    <t>마을자생단체 지원 확대</t>
  </si>
  <si>
    <t>i2</t>
  </si>
  <si>
    <t>스마트 교통안전시스템 구축</t>
  </si>
  <si>
    <t>지역내 진행중인 재개발사업 조속 추진</t>
  </si>
  <si>
    <t>학교밖 청소년 지원 및 상담센터 설치 운영</t>
  </si>
  <si>
    <t>여성 인권 보호 정책 및 여성친화 사업체 지원</t>
  </si>
  <si>
    <t>장애인 일자리 창출 사업체 지원</t>
  </si>
  <si>
    <t>재래시장 경영 활성화 사업 및 주차시설 추가확보</t>
  </si>
  <si>
    <t>횡단보도 안전유도등 LED 설치 지원</t>
  </si>
  <si>
    <t>도시농촌지역 스마트팜 및 청장년 창업지원</t>
  </si>
  <si>
    <t>더불어민주당 중구의원 육상래</t>
  </si>
  <si>
    <t>복합커뮤니티센터 신축</t>
  </si>
  <si>
    <t xml:space="preserve">복합커뮤니티센터 행정복지센터 준공 </t>
  </si>
  <si>
    <t>아케이드사업</t>
  </si>
  <si>
    <t>부사동 홈런시장(전통시장)</t>
  </si>
  <si>
    <t>상수도개설</t>
  </si>
  <si>
    <t>노후아파트 상수도개설</t>
  </si>
  <si>
    <t>드림월드파크야구장신축</t>
  </si>
  <si>
    <t>야구경기장 신축</t>
  </si>
  <si>
    <t>보문1,3구역 주거환경개선사업</t>
  </si>
  <si>
    <t>재개발 재건축의 원활한 추진</t>
  </si>
  <si>
    <t>효문화도시 육성</t>
  </si>
  <si>
    <t>더불어민주당 중구의원 윤양수</t>
  </si>
  <si>
    <t>유천동노인복지관 설립</t>
  </si>
  <si>
    <t>공공 키즈카페 개소</t>
  </si>
  <si>
    <t>중구 중독지원센터</t>
  </si>
  <si>
    <t>e1</t>
  </si>
  <si>
    <t>중구학교밖센터</t>
  </si>
  <si>
    <t>사회복지기능사업 예산마련</t>
  </si>
  <si>
    <t>중구 공동체지원센터 설립</t>
  </si>
  <si>
    <t>국민의힘 중구의원 이정수</t>
  </si>
  <si>
    <t>재개발 개건축 주거환경개선사업을 통한 주민 활력 사업</t>
  </si>
  <si>
    <t>주택재개발 사업 (용두2, 오류1, 태평2구역)</t>
  </si>
  <si>
    <t>주택재개발사업 (태평5, 중촌1구역) 지원</t>
  </si>
  <si>
    <t>용두동 3·4구역 재개발 사업</t>
  </si>
  <si>
    <t>현제 추진중인 중촌동 중앙고등학교 일원 조성과 서대전역 상권 활성화 기대</t>
  </si>
  <si>
    <t>a1</t>
  </si>
  <si>
    <t>마을 경로당 방과후 아이돌봄 센터를 연계한 단기 돌봄모델구축</t>
  </si>
  <si>
    <t>노후화 된 공공시설 신축 건립 추진</t>
  </si>
  <si>
    <t>행정복지센터 신축 건린 추진(태평1,2,중촌,오류 행정복지센터)</t>
  </si>
  <si>
    <t>경로당 신축 건립 추진 (목동,중촌 무릉, 용두1 경로당)</t>
  </si>
  <si>
    <t>젋은이들이 일하며 살고 놀 수 있는 중구</t>
  </si>
  <si>
    <t>중촌 근린공원 통과 호남선 지하화(약 1.5㎞)로 생성될 지상공간(약40,000㎡)과 근린공원 유휴부지(173,856㎡)를 재배치해 중촌 벤처밸리 건설</t>
  </si>
  <si>
    <t>바이오기술(BT), 에너지기술(ET), 정보기술(IT) 등 첨단 업종과 지식문화 산업(지식산업, 정보통신) 스타트업이나 벤처기업 등이 입주가능한 공공임대형지식산업센터 건립</t>
  </si>
  <si>
    <t>청년 일자리 1만개 이상 창출 기대</t>
  </si>
  <si>
    <t xml:space="preserve"> 지역은행 부설 벤처금융상담센터(가칭), 대전투자청(가칭) 등 벤처엑셀러레이터와 특허, 법률, 경영 등 벤처지원기관 입주로 벤처 생태계 조성</t>
  </si>
  <si>
    <t>벤처밸리내 행복주택(대흥동 대전형 행복주택의 대체 부지), 영유아 돌봄 센터, 어린이 도서관, 시립산후조리원 등을 건축해 맞벌이 젊은 부부 유인책 제시 도모</t>
  </si>
  <si>
    <t>목동·중촌·용두·오류·태평1·태평2동 지역</t>
  </si>
  <si>
    <t>유등천변 힐링 존 조성</t>
  </si>
  <si>
    <t>용두 미르길 연계 문화예술의 거리 조성</t>
  </si>
  <si>
    <t>지역내 버스노선 확대</t>
  </si>
  <si>
    <t xml:space="preserve">전통시장 노후 전기시설 개선 추진 </t>
  </si>
  <si>
    <t xml:space="preserve">주택가, 상점가 주차시설 확충 및 시간제 허용구간 운영 </t>
  </si>
  <si>
    <t>태평1ㆍ2동, 중촌동, 오류동 행정복지센터 신축 추진</t>
  </si>
  <si>
    <t>태평5구역 종합예술문화회관 건립추진</t>
  </si>
  <si>
    <t>아파트단지, 주택가 주변 소규모 운동시설 지원 확대</t>
  </si>
  <si>
    <t>중구 목양마을 ↔ 서구 용문2주택 보행교 신설</t>
  </si>
  <si>
    <t>중구의 유등천변 조성</t>
  </si>
  <si>
    <t>유등천(용문교-수침교-가장교-태평교-유등교), 대전천(한남대교-현암교) 둔치에 설치된 체육시설물 확충, 주민 쉼터 조성으로 자연친화공간을 조성</t>
  </si>
  <si>
    <t>체육시설물 확충(노후시설물 교체, 고급체육시설 설치, 운동장 정비 등)</t>
  </si>
  <si>
    <t>주민쉼터 조성(모래 놀이공간 조성, 통돌 벤치, 그늘목 식재 등)</t>
  </si>
  <si>
    <t>유등천, 대전천 생태계 및 맹꽁이 서식지를 생태환경이 우수한 공간으로 보호하고 가꾸어서 친환경적인 하천으로 만들어 시민들의 자연환경의식을 제고</t>
  </si>
  <si>
    <t>맹꽁이 서식지 보호(맹꽁이 서식지 주변 환경개선, 보호시설 설치 등)</t>
  </si>
  <si>
    <t>수질정화 식물(노란꽃창포 식재, 생태교란식물 제거 등)</t>
  </si>
  <si>
    <t>관찰 데크 설치</t>
  </si>
  <si>
    <t>유등천과 대전천 일대를 가보고, 머물고, 걷고 싶은 아름다운 하천 환경으로 탈바꿈함으로써 지역주민 뿐만 아니라 누구나 방문하고 싶은 문화여가 힐링 하천길로 조성</t>
  </si>
  <si>
    <t>보행환경 개선(우레탄 포장 개선, 산책길 주변 버드나무 식재, 벤치설치 등)</t>
  </si>
  <si>
    <t>하천변 풀베기로 여성 및 노약자가 맘껏 즐길 수 있는 산책로 조성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</si>
</sst>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13.0"/>
      <color theme="1"/>
      <name val="Arial"/>
    </font>
    <font/>
    <font>
      <sz val="11.0"/>
      <color theme="1"/>
      <name val="Calibri"/>
    </font>
    <font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sz val="9.0"/>
      <color theme="1"/>
      <name val="Google Sans Mono"/>
    </font>
    <font>
      <sz val="10.0"/>
      <color theme="1"/>
      <name val="Calibri"/>
    </font>
    <font>
      <color theme="1"/>
      <name val="Arial"/>
      <scheme val="minor"/>
    </font>
    <font>
      <sz val="13.0"/>
      <color theme="1"/>
      <name val="Arial"/>
    </font>
    <font>
      <sz val="13.0"/>
      <color rgb="FF141413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EBF5FB"/>
        <bgColor rgb="FFEBF5FB"/>
      </patternFill>
    </fill>
  </fills>
  <borders count="1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bottom style="double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bottom style="double">
        <color rgb="FF000000"/>
      </bottom>
    </border>
  </borders>
  <cellStyleXfs count="1">
    <xf borderId="0" fillId="0" fontId="0" numFmtId="0" applyAlignment="1" applyFont="1"/>
  </cellStyleXfs>
  <cellXfs count="9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2" fontId="3" numFmtId="0" xfId="0" applyAlignment="1" applyFont="1">
      <alignment vertical="bottom"/>
    </xf>
    <xf borderId="0" fillId="0" fontId="4" numFmtId="0" xfId="0" applyAlignment="1" applyFont="1">
      <alignment vertical="bottom"/>
    </xf>
    <xf borderId="4" fillId="2" fontId="1" numFmtId="0" xfId="0" applyAlignment="1" applyBorder="1" applyFont="1">
      <alignment horizontal="center" vertical="center"/>
    </xf>
    <xf borderId="4" fillId="2" fontId="1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horizontal="center" vertical="center"/>
    </xf>
    <xf borderId="4" fillId="2" fontId="5" numFmtId="0" xfId="0" applyAlignment="1" applyBorder="1" applyFont="1">
      <alignment horizontal="center" vertical="center"/>
    </xf>
    <xf borderId="5" fillId="2" fontId="4" numFmtId="0" xfId="0" applyAlignment="1" applyBorder="1" applyFont="1">
      <alignment horizontal="center" readingOrder="0" shrinkToFit="0" vertical="center" wrapText="1"/>
    </xf>
    <xf borderId="5" fillId="2" fontId="6" numFmtId="0" xfId="0" applyAlignment="1" applyBorder="1" applyFont="1">
      <alignment readingOrder="0" shrinkToFit="0" vertical="center" wrapText="1"/>
    </xf>
    <xf borderId="5" fillId="2" fontId="7" numFmtId="0" xfId="0" applyAlignment="1" applyBorder="1" applyFont="1">
      <alignment horizontal="center" readingOrder="0" vertical="center"/>
    </xf>
    <xf borderId="6" fillId="0" fontId="2" numFmtId="0" xfId="0" applyBorder="1" applyFont="1"/>
    <xf borderId="7" fillId="2" fontId="3" numFmtId="0" xfId="0" applyAlignment="1" applyBorder="1" applyFont="1">
      <alignment vertical="bottom"/>
    </xf>
    <xf borderId="8" fillId="0" fontId="2" numFmtId="0" xfId="0" applyBorder="1" applyFont="1"/>
    <xf borderId="9" fillId="2" fontId="8" numFmtId="0" xfId="0" applyAlignment="1" applyBorder="1" applyFont="1">
      <alignment horizontal="center" vertical="bottom"/>
    </xf>
    <xf borderId="9" fillId="2" fontId="7" numFmtId="0" xfId="0" applyAlignment="1" applyBorder="1" applyFont="1">
      <alignment horizontal="center" vertical="bottom"/>
    </xf>
    <xf borderId="9" fillId="2" fontId="9" numFmtId="0" xfId="0" applyAlignment="1" applyBorder="1" applyFont="1">
      <alignment horizontal="center" vertical="bottom"/>
    </xf>
    <xf quotePrefix="1" borderId="4" fillId="2" fontId="6" numFmtId="0" xfId="0" applyAlignment="1" applyBorder="1" applyFont="1">
      <alignment readingOrder="0" shrinkToFit="0" vertical="center" wrapText="1"/>
    </xf>
    <xf borderId="4" fillId="2" fontId="7" numFmtId="0" xfId="0" applyAlignment="1" applyBorder="1" applyFont="1">
      <alignment horizontal="center" readingOrder="0" vertical="center"/>
    </xf>
    <xf borderId="4" fillId="2" fontId="6" numFmtId="0" xfId="0" applyAlignment="1" applyBorder="1" applyFont="1">
      <alignment readingOrder="0" shrinkToFit="0" vertical="center" wrapText="1"/>
    </xf>
    <xf borderId="4" fillId="2" fontId="4" numFmtId="0" xfId="0" applyAlignment="1" applyBorder="1" applyFont="1">
      <alignment horizontal="center" readingOrder="0" shrinkToFit="0" vertical="center" wrapText="1"/>
    </xf>
    <xf borderId="9" fillId="2" fontId="7" numFmtId="0" xfId="0" applyAlignment="1" applyBorder="1" applyFont="1">
      <alignment horizontal="center" vertical="bottom"/>
    </xf>
    <xf borderId="7" fillId="2" fontId="7" numFmtId="0" xfId="0" applyAlignment="1" applyBorder="1" applyFont="1">
      <alignment horizontal="center" vertical="bottom"/>
    </xf>
    <xf borderId="7" fillId="0" fontId="2" numFmtId="0" xfId="0" applyBorder="1" applyFont="1"/>
    <xf borderId="9" fillId="0" fontId="2" numFmtId="0" xfId="0" applyBorder="1" applyFont="1"/>
    <xf borderId="7" fillId="2" fontId="1" numFmtId="0" xfId="0" applyAlignment="1" applyBorder="1" applyFont="1">
      <alignment horizontal="center" vertical="bottom"/>
    </xf>
    <xf borderId="3" fillId="2" fontId="3" numFmtId="0" xfId="0" applyAlignment="1" applyBorder="1" applyFont="1">
      <alignment vertical="bottom"/>
    </xf>
    <xf borderId="4" fillId="2" fontId="7" numFmtId="0" xfId="0" applyAlignment="1" applyBorder="1" applyFont="1">
      <alignment horizontal="center" vertical="bottom"/>
    </xf>
    <xf borderId="1" fillId="2" fontId="7" numFmtId="0" xfId="0" applyAlignment="1" applyBorder="1" applyFont="1">
      <alignment horizontal="center" vertical="bottom"/>
    </xf>
    <xf borderId="10" fillId="2" fontId="3" numFmtId="0" xfId="0" applyAlignment="1" applyBorder="1" applyFont="1">
      <alignment vertical="bottom"/>
    </xf>
    <xf borderId="0" fillId="2" fontId="3" numFmtId="0" xfId="0" applyAlignment="1" applyFont="1">
      <alignment vertical="bottom"/>
    </xf>
    <xf borderId="3" fillId="2" fontId="7" numFmtId="0" xfId="0" applyAlignment="1" applyBorder="1" applyFont="1">
      <alignment horizontal="center" vertical="bottom"/>
    </xf>
    <xf borderId="4" fillId="2" fontId="10" numFmtId="0" xfId="0" applyAlignment="1" applyBorder="1" applyFont="1">
      <alignment readingOrder="0" shrinkToFit="0" vertical="center" wrapText="1"/>
    </xf>
    <xf borderId="4" fillId="2" fontId="7" numFmtId="0" xfId="0" applyAlignment="1" applyBorder="1" applyFont="1">
      <alignment horizontal="center" vertical="bottom"/>
    </xf>
    <xf borderId="0" fillId="3" fontId="11" numFmtId="0" xfId="0" applyFill="1" applyFont="1"/>
    <xf borderId="11" fillId="2" fontId="7" numFmtId="0" xfId="0" applyAlignment="1" applyBorder="1" applyFont="1">
      <alignment horizontal="center" vertical="bottom"/>
    </xf>
    <xf borderId="0" fillId="2" fontId="4" numFmtId="0" xfId="0" applyAlignment="1" applyFont="1">
      <alignment horizontal="center" vertical="bottom"/>
    </xf>
    <xf borderId="0" fillId="2" fontId="4" numFmtId="0" xfId="0" applyAlignment="1" applyFont="1">
      <alignment vertical="bottom"/>
    </xf>
    <xf borderId="0" fillId="0" fontId="12" numFmtId="0" xfId="0" applyAlignment="1" applyFont="1">
      <alignment horizontal="center" shrinkToFit="0" vertical="center" wrapText="1"/>
    </xf>
    <xf borderId="0" fillId="0" fontId="12" numFmtId="0" xfId="0" applyAlignment="1" applyFont="1">
      <alignment shrinkToFit="0" vertical="center" wrapText="1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  <xf borderId="0" fillId="0" fontId="13" numFmtId="0" xfId="0" applyAlignment="1" applyFont="1">
      <alignment shrinkToFit="0" vertical="center" wrapText="1"/>
    </xf>
    <xf borderId="0" fillId="0" fontId="11" numFmtId="0" xfId="0" applyAlignment="1" applyFont="1">
      <alignment shrinkToFit="0" vertical="center" wrapText="1"/>
    </xf>
    <xf borderId="0" fillId="0" fontId="11" numFmtId="0" xfId="0" applyAlignment="1" applyFont="1">
      <alignment vertical="center"/>
    </xf>
    <xf borderId="1" fillId="2" fontId="1" numFmtId="0" xfId="0" applyAlignment="1" applyBorder="1" applyFont="1">
      <alignment horizontal="center" readingOrder="0" vertical="bottom"/>
    </xf>
    <xf borderId="4" fillId="2" fontId="1" numFmtId="0" xfId="0" applyAlignment="1" applyBorder="1" applyFont="1">
      <alignment horizontal="center" vertical="bottom"/>
    </xf>
    <xf borderId="4" fillId="2" fontId="1" numFmtId="0" xfId="0" applyAlignment="1" applyBorder="1" applyFont="1">
      <alignment horizontal="center" shrinkToFit="0" vertical="bottom" wrapText="1"/>
    </xf>
    <xf borderId="4" fillId="2" fontId="5" numFmtId="0" xfId="0" applyAlignment="1" applyBorder="1" applyFont="1">
      <alignment horizontal="center" vertical="bottom"/>
    </xf>
    <xf borderId="4" fillId="2" fontId="5" numFmtId="0" xfId="0" applyAlignment="1" applyBorder="1" applyFont="1">
      <alignment horizontal="center" vertical="bottom"/>
    </xf>
    <xf borderId="4" fillId="2" fontId="6" numFmtId="0" xfId="0" applyAlignment="1" applyBorder="1" applyFont="1">
      <alignment readingOrder="0" shrinkToFit="0" wrapText="1"/>
    </xf>
    <xf borderId="4" fillId="2" fontId="7" numFmtId="0" xfId="0" applyAlignment="1" applyBorder="1" applyFont="1">
      <alignment horizontal="center" readingOrder="0" vertical="bottom"/>
    </xf>
    <xf borderId="4" fillId="2" fontId="10" numFmtId="0" xfId="0" applyAlignment="1" applyBorder="1" applyFont="1">
      <alignment readingOrder="0" shrinkToFit="0" vertical="bottom" wrapText="1"/>
    </xf>
    <xf borderId="4" fillId="2" fontId="6" numFmtId="0" xfId="0" applyAlignment="1" applyBorder="1" applyFont="1">
      <alignment readingOrder="0" shrinkToFit="0" vertical="bottom" wrapText="1"/>
    </xf>
    <xf borderId="4" fillId="2" fontId="4" numFmtId="0" xfId="0" applyAlignment="1" applyBorder="1" applyFont="1">
      <alignment horizontal="center" readingOrder="0" vertical="bottom"/>
    </xf>
    <xf borderId="0" fillId="0" fontId="12" numFmtId="0" xfId="0" applyAlignment="1" applyFont="1">
      <alignment horizontal="center" shrinkToFit="0" vertical="bottom" wrapText="1"/>
    </xf>
    <xf borderId="0" fillId="0" fontId="12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13" numFmtId="0" xfId="0" applyAlignment="1" applyFont="1">
      <alignment vertical="bottom"/>
    </xf>
    <xf borderId="0" fillId="0" fontId="11" numFmtId="0" xfId="0" applyAlignment="1" applyFont="1">
      <alignment shrinkToFit="0" wrapText="1"/>
    </xf>
    <xf borderId="0" fillId="2" fontId="11" numFmtId="0" xfId="0" applyFont="1"/>
    <xf borderId="4" fillId="2" fontId="4" numFmtId="0" xfId="0" applyAlignment="1" applyBorder="1" applyFont="1">
      <alignment horizontal="center" readingOrder="0" shrinkToFit="0" wrapText="1"/>
    </xf>
    <xf borderId="4" fillId="2" fontId="4" numFmtId="0" xfId="0" applyAlignment="1" applyBorder="1" applyFont="1">
      <alignment readingOrder="0" shrinkToFit="0" wrapText="1"/>
    </xf>
    <xf borderId="0" fillId="2" fontId="4" numFmtId="0" xfId="0" applyAlignment="1" applyFont="1">
      <alignment horizontal="center" readingOrder="0" shrinkToFit="0" wrapText="1"/>
    </xf>
    <xf borderId="0" fillId="2" fontId="4" numFmtId="0" xfId="0" applyAlignment="1" applyFont="1">
      <alignment readingOrder="0" shrinkToFit="0" wrapText="1"/>
    </xf>
    <xf borderId="0" fillId="2" fontId="7" numFmtId="0" xfId="0" applyAlignment="1" applyFont="1">
      <alignment horizontal="center" vertical="bottom"/>
    </xf>
    <xf borderId="0" fillId="2" fontId="7" numFmtId="0" xfId="0" applyAlignment="1" applyFont="1">
      <alignment horizontal="center" vertical="bottom"/>
    </xf>
    <xf borderId="0" fillId="2" fontId="3" numFmtId="0" xfId="0" applyAlignment="1" applyFont="1">
      <alignment readingOrder="0" vertical="bottom"/>
    </xf>
    <xf borderId="0" fillId="2" fontId="12" numFmtId="0" xfId="0" applyAlignment="1" applyFont="1">
      <alignment readingOrder="0" vertical="bottom"/>
    </xf>
    <xf borderId="0" fillId="2" fontId="12" numFmtId="0" xfId="0" applyAlignment="1" applyFont="1">
      <alignment horizontal="center" shrinkToFit="0" vertical="bottom" wrapText="1"/>
    </xf>
    <xf borderId="0" fillId="2" fontId="12" numFmtId="0" xfId="0" applyAlignment="1" applyFont="1">
      <alignment vertical="bottom"/>
    </xf>
    <xf borderId="0" fillId="2" fontId="13" numFmtId="0" xfId="0" applyAlignment="1" applyFont="1">
      <alignment vertical="bottom"/>
    </xf>
    <xf borderId="4" fillId="2" fontId="9" numFmtId="0" xfId="0" applyAlignment="1" applyBorder="1" applyFont="1">
      <alignment horizontal="center" vertical="bottom"/>
    </xf>
    <xf borderId="1" fillId="2" fontId="7" numFmtId="0" xfId="0" applyAlignment="1" applyBorder="1" applyFont="1">
      <alignment horizontal="center" vertical="bottom"/>
    </xf>
    <xf borderId="1" fillId="2" fontId="1" numFmtId="0" xfId="0" applyAlignment="1" applyBorder="1" applyFont="1">
      <alignment horizontal="center" vertical="bottom"/>
    </xf>
    <xf borderId="4" fillId="2" fontId="3" numFmtId="0" xfId="0" applyAlignment="1" applyBorder="1" applyFont="1">
      <alignment vertical="bottom"/>
    </xf>
    <xf borderId="0" fillId="2" fontId="11" numFmtId="0" xfId="0" applyAlignment="1" applyFont="1">
      <alignment shrinkToFit="0" wrapText="1"/>
    </xf>
    <xf borderId="5" fillId="2" fontId="6" numFmtId="0" xfId="0" applyAlignment="1" applyBorder="1" applyFont="1">
      <alignment horizontal="center" readingOrder="0" shrinkToFit="0" vertical="center" wrapText="1"/>
    </xf>
    <xf borderId="4" fillId="2" fontId="6" numFmtId="0" xfId="0" applyAlignment="1" applyBorder="1" applyFont="1">
      <alignment horizontal="center" readingOrder="0" shrinkToFit="0" vertical="center" wrapText="1"/>
    </xf>
    <xf borderId="0" fillId="0" fontId="12" numFmtId="0" xfId="0" applyAlignment="1" applyFont="1">
      <alignment shrinkToFit="0" vertical="bottom" wrapText="1"/>
    </xf>
    <xf borderId="0" fillId="0" fontId="3" numFmtId="0" xfId="0" applyAlignment="1" applyFont="1">
      <alignment vertical="bottom"/>
    </xf>
    <xf borderId="7" fillId="0" fontId="3" numFmtId="0" xfId="0" applyAlignment="1" applyBorder="1" applyFont="1">
      <alignment vertical="bottom"/>
    </xf>
    <xf borderId="9" fillId="0" fontId="7" numFmtId="0" xfId="0" applyAlignment="1" applyBorder="1" applyFont="1">
      <alignment horizontal="center" vertical="bottom"/>
    </xf>
    <xf borderId="8" fillId="2" fontId="7" numFmtId="0" xfId="0" applyAlignment="1" applyBorder="1" applyFont="1">
      <alignment horizontal="center" vertical="bottom"/>
    </xf>
    <xf borderId="8" fillId="2" fontId="7" numFmtId="0" xfId="0" applyAlignment="1" applyBorder="1" applyFont="1">
      <alignment horizontal="center" vertical="bottom"/>
    </xf>
    <xf borderId="12" fillId="2" fontId="7" numFmtId="0" xfId="0" applyAlignment="1" applyBorder="1" applyFont="1">
      <alignment horizontal="center" vertical="bottom"/>
    </xf>
    <xf borderId="12" fillId="2" fontId="1" numFmtId="0" xfId="0" applyAlignment="1" applyBorder="1" applyFont="1">
      <alignment horizontal="center" vertical="bottom"/>
    </xf>
    <xf borderId="13" fillId="2" fontId="7" numFmtId="0" xfId="0" applyAlignment="1" applyBorder="1" applyFont="1">
      <alignment horizontal="center" vertical="bottom"/>
    </xf>
    <xf borderId="0" fillId="3" fontId="4" numFmtId="0" xfId="0" applyAlignment="1" applyFont="1">
      <alignment vertical="bottom"/>
    </xf>
    <xf borderId="4" fillId="2" fontId="3" numFmtId="0" xfId="0" applyAlignment="1" applyBorder="1" applyFont="1">
      <alignment readingOrder="0" vertical="bottom"/>
    </xf>
    <xf borderId="4" fillId="2" fontId="12" numFmtId="0" xfId="0" applyAlignment="1" applyBorder="1" applyFont="1">
      <alignment readingOrder="0" vertical="bottom"/>
    </xf>
    <xf borderId="4" fillId="2" fontId="6" numFmtId="0" xfId="0" applyAlignment="1" applyBorder="1" applyFont="1">
      <alignment horizontal="center" readingOrder="0" vertical="bottom"/>
    </xf>
    <xf borderId="0" fillId="2" fontId="6" numFmtId="0" xfId="0" applyAlignment="1" applyFont="1">
      <alignment horizontal="center" shrinkToFit="0" vertical="bottom" wrapText="1"/>
    </xf>
    <xf borderId="0" fillId="2" fontId="6" numFmtId="0" xfId="0" applyAlignment="1" applyFont="1">
      <alignment shrinkToFit="0" vertical="bottom" wrapText="1"/>
    </xf>
    <xf borderId="0" fillId="2" fontId="6" numFmtId="0" xfId="0" applyAlignment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4" Type="http://schemas.openxmlformats.org/officeDocument/2006/relationships/worksheet" Target="worksheets/sheet10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1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2.v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5"/>
    <col customWidth="1" min="2" max="2" width="39.88"/>
    <col customWidth="1" min="3" max="3" width="11.88"/>
    <col customWidth="1" min="4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</row>
    <row r="2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</row>
    <row r="3" ht="15.0" customHeight="1">
      <c r="A3" s="10" t="s">
        <v>8</v>
      </c>
      <c r="B3" s="11" t="s">
        <v>9</v>
      </c>
      <c r="C3" s="12" t="s">
        <v>10</v>
      </c>
      <c r="D3" s="12" t="s">
        <v>11</v>
      </c>
      <c r="E3" s="12" t="s">
        <v>11</v>
      </c>
      <c r="F3" s="12" t="s">
        <v>12</v>
      </c>
      <c r="G3" s="12" t="s">
        <v>13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</row>
    <row r="4" ht="26.25" customHeight="1">
      <c r="A4" s="13"/>
      <c r="B4" s="13"/>
      <c r="C4" s="13"/>
      <c r="D4" s="13"/>
      <c r="E4" s="13"/>
      <c r="F4" s="13"/>
      <c r="G4" s="13"/>
      <c r="H4" s="14"/>
      <c r="I4" s="14"/>
      <c r="J4" s="14"/>
      <c r="K4" s="14"/>
      <c r="L4" s="14"/>
      <c r="M4" s="14"/>
      <c r="N4" s="14"/>
      <c r="O4" s="14"/>
      <c r="P4" s="14"/>
      <c r="Q4" s="5"/>
      <c r="R4" s="5"/>
    </row>
    <row r="5" ht="18.0" customHeight="1">
      <c r="A5" s="15"/>
      <c r="B5" s="15"/>
      <c r="C5" s="15"/>
      <c r="D5" s="15"/>
      <c r="E5" s="15"/>
      <c r="F5" s="15"/>
      <c r="G5" s="15"/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5"/>
      <c r="R5" s="5"/>
    </row>
    <row r="6" ht="15.0" customHeight="1">
      <c r="A6" s="10" t="s">
        <v>20</v>
      </c>
      <c r="B6" s="11" t="s">
        <v>21</v>
      </c>
      <c r="C6" s="12" t="s">
        <v>22</v>
      </c>
      <c r="D6" s="12" t="s">
        <v>11</v>
      </c>
      <c r="E6" s="12" t="s">
        <v>11</v>
      </c>
      <c r="F6" s="12" t="s">
        <v>12</v>
      </c>
      <c r="G6" s="12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2</v>
      </c>
      <c r="N6" s="17" t="s">
        <v>26</v>
      </c>
      <c r="O6" s="17">
        <f>countif(C:C,"a4")</f>
        <v>0</v>
      </c>
      <c r="P6" s="17">
        <f t="shared" ref="P6:P16" si="1">sum(I6,K6,M6,O6)</f>
        <v>2</v>
      </c>
      <c r="Q6" s="5"/>
      <c r="R6" s="5"/>
    </row>
    <row r="7" ht="15.0" customHeight="1">
      <c r="A7" s="13"/>
      <c r="B7" s="13"/>
      <c r="C7" s="13"/>
      <c r="D7" s="13"/>
      <c r="E7" s="13"/>
      <c r="F7" s="13"/>
      <c r="G7" s="13"/>
      <c r="H7" s="17" t="s">
        <v>27</v>
      </c>
      <c r="I7" s="17">
        <f>countif(C:C,"b1")</f>
        <v>0</v>
      </c>
      <c r="J7" s="17" t="s">
        <v>28</v>
      </c>
      <c r="K7" s="17">
        <f>countif(C:C,"b2")</f>
        <v>0</v>
      </c>
      <c r="L7" s="17" t="s">
        <v>29</v>
      </c>
      <c r="M7" s="17">
        <f>countif(C:C,"b3")</f>
        <v>1</v>
      </c>
      <c r="N7" s="17" t="s">
        <v>30</v>
      </c>
      <c r="O7" s="17">
        <f>countif(C:C,"b4")</f>
        <v>0</v>
      </c>
      <c r="P7" s="17">
        <f t="shared" si="1"/>
        <v>1</v>
      </c>
      <c r="Q7" s="5"/>
      <c r="R7" s="5"/>
    </row>
    <row r="8" ht="15.0" customHeight="1">
      <c r="A8" s="15"/>
      <c r="B8" s="15"/>
      <c r="C8" s="15"/>
      <c r="D8" s="15"/>
      <c r="E8" s="15"/>
      <c r="F8" s="15"/>
      <c r="G8" s="15"/>
      <c r="H8" s="17" t="s">
        <v>31</v>
      </c>
      <c r="I8" s="17">
        <f>countif(C:C,"c1")</f>
        <v>1</v>
      </c>
      <c r="J8" s="17" t="s">
        <v>32</v>
      </c>
      <c r="K8" s="17">
        <f>countif(C:C,"c2")</f>
        <v>1</v>
      </c>
      <c r="L8" s="17" t="s">
        <v>33</v>
      </c>
      <c r="M8" s="17">
        <f>countif(C:C,"c3")</f>
        <v>4</v>
      </c>
      <c r="N8" s="17" t="s">
        <v>34</v>
      </c>
      <c r="O8" s="17">
        <f>countif(C:C,"c4")</f>
        <v>1</v>
      </c>
      <c r="P8" s="17">
        <f t="shared" si="1"/>
        <v>7</v>
      </c>
      <c r="Q8" s="5"/>
      <c r="R8" s="5"/>
    </row>
    <row r="9" ht="16.5" customHeight="1">
      <c r="A9" s="10" t="s">
        <v>35</v>
      </c>
      <c r="B9" s="11" t="s">
        <v>36</v>
      </c>
      <c r="C9" s="12" t="s">
        <v>37</v>
      </c>
      <c r="D9" s="12" t="s">
        <v>11</v>
      </c>
      <c r="E9" s="12" t="s">
        <v>11</v>
      </c>
      <c r="F9" s="12" t="s">
        <v>12</v>
      </c>
      <c r="G9" s="12" t="s">
        <v>11</v>
      </c>
      <c r="H9" s="17" t="s">
        <v>38</v>
      </c>
      <c r="I9" s="18">
        <f>countif(C:C,"d1")</f>
        <v>1</v>
      </c>
      <c r="J9" s="17" t="s">
        <v>39</v>
      </c>
      <c r="K9" s="17">
        <f>countif(C:C,"d2")</f>
        <v>1</v>
      </c>
      <c r="L9" s="17" t="s">
        <v>40</v>
      </c>
      <c r="M9" s="17">
        <f>countif(C:C,"d3")</f>
        <v>1</v>
      </c>
      <c r="N9" s="17" t="s">
        <v>41</v>
      </c>
      <c r="O9" s="17">
        <f>countif(C:C,"d4")</f>
        <v>0</v>
      </c>
      <c r="P9" s="17">
        <f t="shared" si="1"/>
        <v>3</v>
      </c>
      <c r="Q9" s="5"/>
      <c r="R9" s="5"/>
    </row>
    <row r="10" ht="16.5" customHeight="1">
      <c r="A10" s="13"/>
      <c r="B10" s="15"/>
      <c r="C10" s="15"/>
      <c r="D10" s="15"/>
      <c r="E10" s="15"/>
      <c r="F10" s="15"/>
      <c r="G10" s="13"/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  <c r="Q10" s="5"/>
      <c r="R10" s="5"/>
    </row>
    <row r="11" ht="42.0" customHeight="1">
      <c r="A11" s="13"/>
      <c r="B11" s="19" t="s">
        <v>46</v>
      </c>
      <c r="C11" s="20" t="s">
        <v>37</v>
      </c>
      <c r="D11" s="20" t="s">
        <v>11</v>
      </c>
      <c r="E11" s="20" t="s">
        <v>11</v>
      </c>
      <c r="F11" s="12" t="s">
        <v>12</v>
      </c>
      <c r="G11" s="12" t="s">
        <v>11</v>
      </c>
      <c r="H11" s="17" t="s">
        <v>47</v>
      </c>
      <c r="I11" s="18">
        <f>countif(C:C,"f1")</f>
        <v>0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0</v>
      </c>
      <c r="N11" s="17" t="s">
        <v>50</v>
      </c>
      <c r="O11" s="17">
        <f>countif(C:C,"f4")</f>
        <v>0</v>
      </c>
      <c r="P11" s="17">
        <f t="shared" si="1"/>
        <v>0</v>
      </c>
      <c r="Q11" s="5"/>
      <c r="R11" s="5"/>
    </row>
    <row r="12" ht="42.0" customHeight="1">
      <c r="A12" s="15"/>
      <c r="B12" s="21" t="s">
        <v>51</v>
      </c>
      <c r="C12" s="20" t="s">
        <v>52</v>
      </c>
      <c r="D12" s="20" t="s">
        <v>11</v>
      </c>
      <c r="E12" s="12" t="s">
        <v>11</v>
      </c>
      <c r="F12" s="12" t="s">
        <v>12</v>
      </c>
      <c r="G12" s="12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2</v>
      </c>
      <c r="N12" s="17" t="s">
        <v>56</v>
      </c>
      <c r="O12" s="17">
        <f>countif(C:C,"g4")</f>
        <v>0</v>
      </c>
      <c r="P12" s="17">
        <f t="shared" si="1"/>
        <v>2</v>
      </c>
      <c r="Q12" s="5"/>
      <c r="R12" s="5"/>
    </row>
    <row r="13" ht="64.5" customHeight="1">
      <c r="A13" s="22" t="s">
        <v>57</v>
      </c>
      <c r="B13" s="21" t="s">
        <v>58</v>
      </c>
      <c r="C13" s="20" t="s">
        <v>59</v>
      </c>
      <c r="D13" s="20" t="s">
        <v>13</v>
      </c>
      <c r="E13" s="12" t="s">
        <v>11</v>
      </c>
      <c r="F13" s="12" t="s">
        <v>12</v>
      </c>
      <c r="G13" s="12" t="s">
        <v>11</v>
      </c>
      <c r="H13" s="23" t="s">
        <v>60</v>
      </c>
      <c r="I13" s="17">
        <f>countif(C:C,"h1")</f>
        <v>0</v>
      </c>
      <c r="J13" s="17" t="s">
        <v>61</v>
      </c>
      <c r="K13" s="17">
        <f>countif(C:C,"h2")</f>
        <v>2</v>
      </c>
      <c r="L13" s="17" t="s">
        <v>62</v>
      </c>
      <c r="M13" s="17">
        <f>countif(C:C,"h3")</f>
        <v>0</v>
      </c>
      <c r="N13" s="17" t="s">
        <v>63</v>
      </c>
      <c r="O13" s="17">
        <f>countif(C:C,"h4")</f>
        <v>0</v>
      </c>
      <c r="P13" s="17">
        <f t="shared" si="1"/>
        <v>2</v>
      </c>
      <c r="Q13" s="5"/>
      <c r="R13" s="5"/>
    </row>
    <row r="14" ht="33.75" customHeight="1">
      <c r="A14" s="10" t="s">
        <v>64</v>
      </c>
      <c r="B14" s="21" t="s">
        <v>65</v>
      </c>
      <c r="C14" s="20" t="s">
        <v>10</v>
      </c>
      <c r="D14" s="12" t="s">
        <v>11</v>
      </c>
      <c r="E14" s="12" t="s">
        <v>11</v>
      </c>
      <c r="F14" s="12" t="s">
        <v>12</v>
      </c>
      <c r="G14" s="12" t="s">
        <v>11</v>
      </c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0</v>
      </c>
      <c r="N14" s="17" t="s">
        <v>69</v>
      </c>
      <c r="O14" s="17">
        <f>countif(C:C,"i4")</f>
        <v>0</v>
      </c>
      <c r="P14" s="17">
        <f t="shared" si="1"/>
        <v>0</v>
      </c>
      <c r="Q14" s="5"/>
      <c r="R14" s="5"/>
    </row>
    <row r="15" ht="33.75" customHeight="1">
      <c r="A15" s="15"/>
      <c r="B15" s="21" t="s">
        <v>70</v>
      </c>
      <c r="C15" s="20" t="s">
        <v>71</v>
      </c>
      <c r="D15" s="12" t="s">
        <v>11</v>
      </c>
      <c r="E15" s="12" t="s">
        <v>11</v>
      </c>
      <c r="F15" s="12" t="s">
        <v>12</v>
      </c>
      <c r="G15" s="12" t="s">
        <v>11</v>
      </c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1</v>
      </c>
      <c r="N15" s="17" t="s">
        <v>75</v>
      </c>
      <c r="O15" s="17">
        <f>countif(C:C,"j4")</f>
        <v>0</v>
      </c>
      <c r="P15" s="17">
        <f t="shared" si="1"/>
        <v>1</v>
      </c>
      <c r="Q15" s="5"/>
      <c r="R15" s="5"/>
    </row>
    <row r="16" ht="31.5" customHeight="1">
      <c r="A16" s="10" t="s">
        <v>76</v>
      </c>
      <c r="B16" s="11" t="s">
        <v>77</v>
      </c>
      <c r="C16" s="12" t="s">
        <v>10</v>
      </c>
      <c r="D16" s="12" t="s">
        <v>11</v>
      </c>
      <c r="E16" s="12" t="s">
        <v>11</v>
      </c>
      <c r="F16" s="12" t="s">
        <v>12</v>
      </c>
      <c r="G16" s="12" t="s">
        <v>11</v>
      </c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  <c r="Q16" s="5"/>
      <c r="R16" s="5"/>
    </row>
    <row r="17" ht="44.25" customHeight="1">
      <c r="A17" s="15"/>
      <c r="B17" s="15"/>
      <c r="C17" s="15"/>
      <c r="D17" s="15"/>
      <c r="E17" s="13"/>
      <c r="F17" s="13"/>
      <c r="G17" s="13"/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18</v>
      </c>
      <c r="Q17" s="5"/>
      <c r="R17" s="5"/>
    </row>
    <row r="18" ht="42.75" customHeight="1">
      <c r="A18" s="22" t="s">
        <v>80</v>
      </c>
      <c r="B18" s="21" t="s">
        <v>81</v>
      </c>
      <c r="C18" s="20" t="s">
        <v>52</v>
      </c>
      <c r="D18" s="20" t="s">
        <v>13</v>
      </c>
      <c r="E18" s="12" t="s">
        <v>11</v>
      </c>
      <c r="F18" s="12" t="s">
        <v>12</v>
      </c>
      <c r="G18" s="20" t="s">
        <v>11</v>
      </c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5"/>
      <c r="R18" s="5"/>
    </row>
    <row r="19" ht="53.25" customHeight="1">
      <c r="A19" s="22" t="s">
        <v>84</v>
      </c>
      <c r="B19" s="21" t="s">
        <v>85</v>
      </c>
      <c r="C19" s="20" t="s">
        <v>22</v>
      </c>
      <c r="D19" s="12" t="s">
        <v>11</v>
      </c>
      <c r="E19" s="12" t="s">
        <v>11</v>
      </c>
      <c r="F19" s="12" t="s">
        <v>12</v>
      </c>
      <c r="G19" s="12" t="s">
        <v>11</v>
      </c>
      <c r="H19" s="33" t="s">
        <v>4</v>
      </c>
      <c r="I19" s="29">
        <f>countif(D:D,"O")</f>
        <v>2</v>
      </c>
      <c r="J19" s="29">
        <f>countif(D:D,"x")</f>
        <v>16</v>
      </c>
      <c r="K19" s="31"/>
      <c r="L19" s="32"/>
      <c r="M19" s="32"/>
      <c r="N19" s="32"/>
      <c r="O19" s="32"/>
      <c r="P19" s="4"/>
      <c r="Q19" s="5"/>
      <c r="R19" s="5"/>
    </row>
    <row r="20">
      <c r="A20" s="22" t="s">
        <v>86</v>
      </c>
      <c r="B20" s="34" t="s">
        <v>87</v>
      </c>
      <c r="C20" s="20" t="s">
        <v>88</v>
      </c>
      <c r="D20" s="12" t="s">
        <v>11</v>
      </c>
      <c r="E20" s="20" t="s">
        <v>13</v>
      </c>
      <c r="F20" s="12" t="s">
        <v>12</v>
      </c>
      <c r="G20" s="12" t="s">
        <v>11</v>
      </c>
      <c r="H20" s="33" t="s">
        <v>5</v>
      </c>
      <c r="I20" s="35">
        <f>countif(E:E,"O")</f>
        <v>3</v>
      </c>
      <c r="J20" s="35">
        <f>countif(E:E,"x")</f>
        <v>15</v>
      </c>
      <c r="K20" s="4"/>
      <c r="L20" s="4"/>
      <c r="M20" s="4"/>
      <c r="N20" s="4"/>
      <c r="O20" s="4"/>
      <c r="P20" s="4"/>
      <c r="Q20" s="5"/>
      <c r="R20" s="5"/>
    </row>
    <row r="21">
      <c r="A21" s="10" t="s">
        <v>89</v>
      </c>
      <c r="B21" s="34" t="s">
        <v>90</v>
      </c>
      <c r="C21" s="20" t="s">
        <v>10</v>
      </c>
      <c r="D21" s="12" t="s">
        <v>11</v>
      </c>
      <c r="E21" s="20" t="s">
        <v>13</v>
      </c>
      <c r="F21" s="12" t="s">
        <v>12</v>
      </c>
      <c r="G21" s="12" t="s">
        <v>11</v>
      </c>
      <c r="H21" s="33" t="s">
        <v>6</v>
      </c>
      <c r="I21" s="35">
        <f>countif(F:F,"O")</f>
        <v>0</v>
      </c>
      <c r="J21" s="35">
        <f>countif(F:F," X")</f>
        <v>18</v>
      </c>
      <c r="K21" s="4"/>
      <c r="L21" s="4"/>
      <c r="M21" s="4"/>
      <c r="N21" s="4"/>
      <c r="O21" s="4"/>
      <c r="P21" s="4"/>
      <c r="Q21" s="5"/>
      <c r="R21" s="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>
      <c r="A22" s="15"/>
      <c r="B22" s="34" t="s">
        <v>91</v>
      </c>
      <c r="C22" s="20" t="s">
        <v>92</v>
      </c>
      <c r="D22" s="12" t="s">
        <v>11</v>
      </c>
      <c r="E22" s="20" t="s">
        <v>13</v>
      </c>
      <c r="F22" s="12" t="s">
        <v>12</v>
      </c>
      <c r="G22" s="12" t="s">
        <v>11</v>
      </c>
      <c r="H22" s="37" t="s">
        <v>7</v>
      </c>
      <c r="I22" s="35">
        <f>countif(G:G,"O")</f>
        <v>1</v>
      </c>
      <c r="J22" s="35">
        <f>countif(G:G,"x")</f>
        <v>17</v>
      </c>
      <c r="K22" s="4"/>
      <c r="L22" s="4"/>
      <c r="M22" s="4"/>
      <c r="N22" s="4"/>
      <c r="O22" s="4"/>
      <c r="P22" s="4"/>
      <c r="Q22" s="5"/>
      <c r="R22" s="5"/>
    </row>
    <row r="23">
      <c r="A23" s="10" t="s">
        <v>93</v>
      </c>
      <c r="B23" s="34" t="s">
        <v>94</v>
      </c>
      <c r="C23" s="20" t="s">
        <v>95</v>
      </c>
      <c r="D23" s="12" t="s">
        <v>11</v>
      </c>
      <c r="E23" s="12" t="s">
        <v>11</v>
      </c>
      <c r="F23" s="12" t="s">
        <v>12</v>
      </c>
      <c r="G23" s="12" t="s">
        <v>11</v>
      </c>
      <c r="H23" s="4"/>
      <c r="I23" s="4"/>
      <c r="J23" s="4"/>
      <c r="K23" s="4"/>
      <c r="L23" s="4"/>
      <c r="M23" s="4"/>
      <c r="N23" s="4"/>
      <c r="O23" s="4"/>
      <c r="P23" s="4"/>
      <c r="Q23" s="5"/>
      <c r="R23" s="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</row>
    <row r="24">
      <c r="A24" s="15"/>
      <c r="B24" s="21" t="s">
        <v>96</v>
      </c>
      <c r="C24" s="20" t="s">
        <v>97</v>
      </c>
      <c r="D24" s="12" t="s">
        <v>11</v>
      </c>
      <c r="E24" s="12" t="s">
        <v>11</v>
      </c>
      <c r="F24" s="12" t="s">
        <v>12</v>
      </c>
      <c r="G24" s="20" t="s">
        <v>11</v>
      </c>
      <c r="H24" s="38"/>
      <c r="I24" s="38"/>
      <c r="J24" s="38"/>
      <c r="K24" s="39"/>
      <c r="L24" s="39"/>
      <c r="M24" s="39"/>
      <c r="N24" s="39"/>
      <c r="O24" s="39"/>
      <c r="P24" s="39"/>
      <c r="Q24" s="5"/>
      <c r="R24" s="5"/>
    </row>
    <row r="25">
      <c r="A25" s="10" t="s">
        <v>98</v>
      </c>
      <c r="B25" s="21" t="s">
        <v>99</v>
      </c>
      <c r="C25" s="20" t="s">
        <v>100</v>
      </c>
      <c r="D25" s="12" t="s">
        <v>11</v>
      </c>
      <c r="E25" s="12" t="s">
        <v>11</v>
      </c>
      <c r="F25" s="12" t="s">
        <v>12</v>
      </c>
      <c r="G25" s="12" t="s">
        <v>11</v>
      </c>
      <c r="H25" s="39"/>
      <c r="I25" s="39"/>
      <c r="J25" s="39"/>
      <c r="K25" s="39"/>
      <c r="L25" s="39"/>
      <c r="M25" s="39"/>
      <c r="N25" s="39"/>
      <c r="O25" s="39"/>
      <c r="P25" s="39"/>
      <c r="Q25" s="5"/>
      <c r="R25" s="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</row>
    <row r="26">
      <c r="A26" s="15"/>
      <c r="B26" s="21" t="s">
        <v>101</v>
      </c>
      <c r="C26" s="20" t="s">
        <v>102</v>
      </c>
      <c r="D26" s="12" t="s">
        <v>11</v>
      </c>
      <c r="E26" s="12" t="s">
        <v>11</v>
      </c>
      <c r="F26" s="12" t="s">
        <v>12</v>
      </c>
      <c r="G26" s="12" t="s">
        <v>11</v>
      </c>
      <c r="H26" s="39"/>
      <c r="I26" s="39"/>
      <c r="J26" s="39"/>
      <c r="K26" s="39"/>
      <c r="L26" s="39"/>
      <c r="M26" s="39"/>
      <c r="N26" s="39"/>
      <c r="O26" s="39"/>
      <c r="P26" s="39"/>
      <c r="Q26" s="5"/>
      <c r="R26" s="5"/>
    </row>
    <row r="27">
      <c r="A27" s="40"/>
      <c r="B27" s="41"/>
      <c r="C27" s="42"/>
      <c r="D27" s="42"/>
      <c r="E27" s="43"/>
      <c r="F27" s="42"/>
      <c r="G27" s="42"/>
      <c r="H27" s="5"/>
      <c r="I27" s="5"/>
      <c r="J27" s="5"/>
      <c r="K27" s="5"/>
      <c r="L27" s="5"/>
      <c r="M27" s="5"/>
      <c r="N27" s="5"/>
      <c r="O27" s="5"/>
      <c r="P27" s="5"/>
    </row>
    <row r="28">
      <c r="A28" s="40"/>
      <c r="B28" s="41"/>
      <c r="C28" s="42"/>
      <c r="D28" s="42"/>
      <c r="E28" s="43"/>
      <c r="F28" s="42"/>
      <c r="G28" s="42"/>
      <c r="H28" s="5"/>
      <c r="I28" s="5"/>
      <c r="J28" s="5"/>
      <c r="K28" s="5"/>
      <c r="L28" s="5"/>
      <c r="M28" s="5"/>
      <c r="N28" s="5"/>
      <c r="O28" s="5"/>
      <c r="P28" s="5"/>
    </row>
    <row r="29">
      <c r="A29" s="40"/>
      <c r="B29" s="41"/>
      <c r="C29" s="42"/>
      <c r="D29" s="42"/>
      <c r="E29" s="43"/>
      <c r="F29" s="42"/>
      <c r="G29" s="42"/>
      <c r="H29" s="5"/>
      <c r="I29" s="5"/>
      <c r="J29" s="5"/>
      <c r="K29" s="5"/>
      <c r="L29" s="5"/>
      <c r="M29" s="5"/>
      <c r="N29" s="5"/>
      <c r="O29" s="5"/>
      <c r="P29" s="5"/>
    </row>
    <row r="30">
      <c r="B30" s="41"/>
      <c r="C30" s="42"/>
      <c r="D30" s="42"/>
      <c r="E30" s="42"/>
      <c r="F30" s="42"/>
      <c r="G30" s="42"/>
      <c r="H30" s="5"/>
      <c r="I30" s="5"/>
      <c r="J30" s="5"/>
      <c r="K30" s="5"/>
      <c r="L30" s="5"/>
      <c r="M30" s="5"/>
      <c r="N30" s="5"/>
      <c r="O30" s="5"/>
      <c r="P30" s="5"/>
    </row>
    <row r="31">
      <c r="B31" s="41"/>
      <c r="C31" s="42"/>
      <c r="D31" s="42"/>
      <c r="E31" s="42"/>
      <c r="F31" s="42"/>
      <c r="G31" s="42"/>
      <c r="H31" s="5"/>
      <c r="I31" s="5"/>
      <c r="J31" s="5"/>
      <c r="K31" s="5"/>
      <c r="L31" s="5"/>
      <c r="M31" s="5"/>
      <c r="N31" s="5"/>
      <c r="O31" s="5"/>
      <c r="P31" s="5"/>
    </row>
    <row r="32">
      <c r="B32" s="41"/>
      <c r="C32" s="42"/>
      <c r="D32" s="42"/>
      <c r="E32" s="42"/>
      <c r="F32" s="42"/>
      <c r="G32" s="42"/>
      <c r="H32" s="5"/>
      <c r="I32" s="5"/>
      <c r="J32" s="5"/>
      <c r="K32" s="5"/>
      <c r="L32" s="5"/>
      <c r="M32" s="5"/>
      <c r="N32" s="5"/>
      <c r="O32" s="5"/>
      <c r="P32" s="5"/>
    </row>
    <row r="33">
      <c r="B33" s="41"/>
      <c r="C33" s="42"/>
      <c r="D33" s="42"/>
      <c r="E33" s="42"/>
      <c r="F33" s="42"/>
      <c r="G33" s="42"/>
      <c r="H33" s="5"/>
      <c r="I33" s="5"/>
      <c r="J33" s="5"/>
      <c r="K33" s="5"/>
      <c r="L33" s="5"/>
      <c r="M33" s="5"/>
      <c r="N33" s="5"/>
      <c r="O33" s="5"/>
      <c r="P33" s="5"/>
    </row>
    <row r="34">
      <c r="B34" s="41"/>
      <c r="C34" s="42"/>
      <c r="D34" s="42"/>
      <c r="E34" s="42"/>
      <c r="F34" s="42"/>
      <c r="G34" s="42"/>
      <c r="H34" s="5"/>
      <c r="I34" s="5"/>
      <c r="J34" s="5"/>
      <c r="K34" s="5"/>
      <c r="L34" s="5"/>
      <c r="M34" s="5"/>
      <c r="N34" s="5"/>
      <c r="O34" s="5"/>
      <c r="P34" s="5"/>
    </row>
    <row r="35">
      <c r="B35" s="41"/>
      <c r="C35" s="42"/>
      <c r="D35" s="42"/>
      <c r="E35" s="42"/>
      <c r="F35" s="42"/>
      <c r="G35" s="42"/>
      <c r="H35" s="5"/>
      <c r="I35" s="5"/>
      <c r="J35" s="5"/>
      <c r="K35" s="5"/>
      <c r="L35" s="5"/>
      <c r="M35" s="5"/>
      <c r="N35" s="5"/>
      <c r="O35" s="5"/>
      <c r="P35" s="5"/>
    </row>
    <row r="36">
      <c r="B36" s="41"/>
      <c r="C36" s="42"/>
      <c r="D36" s="42"/>
      <c r="E36" s="42"/>
      <c r="F36" s="42"/>
      <c r="G36" s="42"/>
      <c r="H36" s="5"/>
      <c r="I36" s="5"/>
      <c r="J36" s="5"/>
      <c r="K36" s="5"/>
      <c r="L36" s="5"/>
      <c r="M36" s="5"/>
      <c r="N36" s="5"/>
      <c r="O36" s="5"/>
      <c r="P36" s="5"/>
    </row>
    <row r="37">
      <c r="B37" s="41"/>
      <c r="C37" s="42"/>
      <c r="D37" s="42"/>
      <c r="E37" s="42"/>
      <c r="F37" s="42"/>
      <c r="G37" s="42"/>
      <c r="H37" s="5"/>
      <c r="I37" s="5"/>
      <c r="J37" s="5"/>
      <c r="K37" s="5"/>
      <c r="L37" s="5"/>
      <c r="M37" s="5"/>
      <c r="N37" s="5"/>
      <c r="O37" s="5"/>
      <c r="P37" s="5"/>
    </row>
    <row r="38">
      <c r="B38" s="41"/>
      <c r="C38" s="42"/>
      <c r="D38" s="42"/>
      <c r="E38" s="42"/>
      <c r="F38" s="42"/>
      <c r="G38" s="42"/>
      <c r="H38" s="5"/>
      <c r="I38" s="5"/>
      <c r="J38" s="5"/>
      <c r="K38" s="5"/>
      <c r="L38" s="5"/>
      <c r="M38" s="5"/>
      <c r="N38" s="5"/>
      <c r="O38" s="5"/>
      <c r="P38" s="5"/>
    </row>
    <row r="39">
      <c r="A39" s="40"/>
      <c r="B39" s="44"/>
      <c r="C39" s="42"/>
      <c r="D39" s="42"/>
      <c r="E39" s="42"/>
      <c r="F39" s="42"/>
      <c r="G39" s="42"/>
      <c r="H39" s="5"/>
      <c r="I39" s="5"/>
      <c r="J39" s="5"/>
      <c r="K39" s="5"/>
      <c r="L39" s="5"/>
      <c r="M39" s="5"/>
      <c r="N39" s="5"/>
      <c r="O39" s="5"/>
      <c r="P39" s="5"/>
    </row>
    <row r="40">
      <c r="B40" s="44"/>
      <c r="C40" s="42"/>
      <c r="D40" s="42"/>
      <c r="E40" s="42"/>
      <c r="F40" s="42"/>
      <c r="G40" s="42"/>
      <c r="H40" s="5"/>
      <c r="I40" s="5"/>
      <c r="J40" s="5"/>
      <c r="K40" s="5"/>
      <c r="L40" s="5"/>
      <c r="M40" s="5"/>
      <c r="N40" s="5"/>
      <c r="O40" s="5"/>
      <c r="P40" s="5"/>
    </row>
    <row r="41">
      <c r="B41" s="44"/>
      <c r="C41" s="42"/>
      <c r="D41" s="42"/>
      <c r="E41" s="42"/>
      <c r="F41" s="42"/>
      <c r="G41" s="42"/>
      <c r="H41" s="5"/>
      <c r="I41" s="5"/>
      <c r="J41" s="5"/>
      <c r="K41" s="5"/>
      <c r="L41" s="5"/>
      <c r="M41" s="5"/>
      <c r="N41" s="5"/>
      <c r="O41" s="5"/>
      <c r="P41" s="5"/>
    </row>
    <row r="42">
      <c r="B42" s="44"/>
      <c r="C42" s="42"/>
      <c r="D42" s="42"/>
      <c r="E42" s="42"/>
      <c r="F42" s="42"/>
      <c r="G42" s="42"/>
      <c r="H42" s="5"/>
      <c r="I42" s="5"/>
      <c r="J42" s="5"/>
      <c r="K42" s="5"/>
      <c r="L42" s="5"/>
      <c r="M42" s="5"/>
      <c r="N42" s="5"/>
      <c r="O42" s="5"/>
      <c r="P42" s="5"/>
    </row>
    <row r="43">
      <c r="B43" s="44"/>
      <c r="C43" s="42"/>
      <c r="D43" s="42"/>
      <c r="E43" s="42"/>
      <c r="F43" s="42"/>
      <c r="G43" s="42"/>
      <c r="H43" s="5"/>
      <c r="I43" s="5"/>
      <c r="J43" s="5"/>
      <c r="K43" s="5"/>
      <c r="L43" s="5"/>
      <c r="M43" s="5"/>
      <c r="N43" s="5"/>
      <c r="O43" s="5"/>
      <c r="P43" s="5"/>
    </row>
    <row r="44">
      <c r="B44" s="44"/>
      <c r="C44" s="42"/>
      <c r="D44" s="42"/>
      <c r="E44" s="42"/>
      <c r="F44" s="42"/>
      <c r="G44" s="42"/>
      <c r="H44" s="5"/>
      <c r="I44" s="5"/>
      <c r="J44" s="5"/>
      <c r="K44" s="5"/>
      <c r="L44" s="5"/>
      <c r="M44" s="5"/>
      <c r="N44" s="5"/>
      <c r="O44" s="5"/>
      <c r="P44" s="5"/>
    </row>
    <row r="45">
      <c r="B45" s="44"/>
      <c r="C45" s="42"/>
      <c r="D45" s="42"/>
      <c r="E45" s="42"/>
      <c r="F45" s="42"/>
      <c r="G45" s="42"/>
      <c r="H45" s="5"/>
      <c r="I45" s="5"/>
      <c r="J45" s="5"/>
      <c r="K45" s="5"/>
      <c r="L45" s="5"/>
      <c r="M45" s="5"/>
      <c r="N45" s="5"/>
      <c r="O45" s="5"/>
      <c r="P45" s="5"/>
    </row>
    <row r="46">
      <c r="B46" s="44"/>
      <c r="C46" s="42"/>
      <c r="D46" s="42"/>
      <c r="E46" s="42"/>
      <c r="F46" s="42"/>
      <c r="G46" s="42"/>
      <c r="H46" s="5"/>
      <c r="I46" s="5"/>
      <c r="J46" s="5"/>
      <c r="K46" s="5"/>
      <c r="L46" s="5"/>
      <c r="M46" s="5"/>
      <c r="N46" s="5"/>
      <c r="O46" s="5"/>
      <c r="P46" s="5"/>
    </row>
    <row r="47">
      <c r="B47" s="44"/>
      <c r="C47" s="42"/>
      <c r="D47" s="42"/>
      <c r="E47" s="42"/>
      <c r="F47" s="42"/>
      <c r="G47" s="42"/>
      <c r="H47" s="5"/>
      <c r="I47" s="5"/>
      <c r="J47" s="5"/>
      <c r="K47" s="5"/>
      <c r="L47" s="5"/>
      <c r="M47" s="5"/>
      <c r="N47" s="5"/>
      <c r="O47" s="5"/>
      <c r="P47" s="5"/>
    </row>
    <row r="48">
      <c r="B48" s="44"/>
      <c r="C48" s="42"/>
      <c r="D48" s="42"/>
      <c r="E48" s="42"/>
      <c r="F48" s="42"/>
      <c r="G48" s="42"/>
      <c r="H48" s="5"/>
      <c r="I48" s="5"/>
      <c r="J48" s="5"/>
      <c r="K48" s="5"/>
      <c r="L48" s="5"/>
      <c r="M48" s="5"/>
      <c r="N48" s="5"/>
      <c r="O48" s="5"/>
      <c r="P48" s="5"/>
    </row>
    <row r="49">
      <c r="B49" s="44"/>
      <c r="C49" s="42"/>
      <c r="D49" s="42"/>
      <c r="E49" s="42"/>
      <c r="F49" s="42"/>
      <c r="G49" s="42"/>
      <c r="H49" s="5"/>
      <c r="I49" s="5"/>
      <c r="J49" s="5"/>
      <c r="K49" s="5"/>
      <c r="L49" s="5"/>
      <c r="M49" s="5"/>
      <c r="N49" s="5"/>
      <c r="O49" s="5"/>
      <c r="P49" s="5"/>
    </row>
    <row r="50">
      <c r="B50" s="44"/>
      <c r="C50" s="42"/>
      <c r="D50" s="42"/>
      <c r="E50" s="42"/>
      <c r="F50" s="42"/>
      <c r="G50" s="42"/>
      <c r="H50" s="5"/>
      <c r="I50" s="5"/>
      <c r="J50" s="5"/>
      <c r="K50" s="5"/>
      <c r="L50" s="5"/>
      <c r="M50" s="5"/>
      <c r="N50" s="5"/>
      <c r="O50" s="5"/>
      <c r="P50" s="5"/>
    </row>
    <row r="51">
      <c r="A51" s="45"/>
      <c r="B51" s="45"/>
      <c r="C51" s="46"/>
      <c r="D51" s="46"/>
      <c r="E51" s="46"/>
      <c r="F51" s="46"/>
      <c r="G51" s="46"/>
    </row>
    <row r="52">
      <c r="A52" s="45"/>
      <c r="B52" s="45"/>
      <c r="C52" s="46"/>
      <c r="D52" s="46"/>
      <c r="E52" s="46"/>
      <c r="F52" s="46"/>
      <c r="G52" s="46"/>
    </row>
    <row r="53">
      <c r="A53" s="45"/>
      <c r="B53" s="45"/>
      <c r="C53" s="46"/>
      <c r="D53" s="46"/>
      <c r="E53" s="46"/>
      <c r="F53" s="46"/>
      <c r="G53" s="46"/>
    </row>
    <row r="54">
      <c r="A54" s="45"/>
      <c r="B54" s="45"/>
      <c r="C54" s="46"/>
      <c r="D54" s="46"/>
      <c r="E54" s="46"/>
      <c r="F54" s="46"/>
      <c r="G54" s="46"/>
    </row>
    <row r="55">
      <c r="A55" s="45"/>
      <c r="B55" s="45"/>
      <c r="C55" s="46"/>
      <c r="D55" s="46"/>
      <c r="E55" s="46"/>
      <c r="F55" s="46"/>
      <c r="G55" s="46"/>
    </row>
    <row r="56">
      <c r="A56" s="45"/>
      <c r="B56" s="45"/>
      <c r="C56" s="46"/>
      <c r="D56" s="46"/>
      <c r="E56" s="46"/>
      <c r="F56" s="46"/>
      <c r="G56" s="46"/>
    </row>
    <row r="57">
      <c r="A57" s="45"/>
      <c r="B57" s="45"/>
      <c r="C57" s="46"/>
      <c r="D57" s="46"/>
      <c r="E57" s="46"/>
      <c r="F57" s="46"/>
      <c r="G57" s="46"/>
    </row>
    <row r="58">
      <c r="A58" s="45"/>
      <c r="B58" s="45"/>
      <c r="C58" s="46"/>
      <c r="D58" s="46"/>
      <c r="E58" s="46"/>
      <c r="F58" s="46"/>
      <c r="G58" s="46"/>
    </row>
    <row r="59">
      <c r="A59" s="45"/>
      <c r="B59" s="45"/>
      <c r="C59" s="46"/>
      <c r="D59" s="46"/>
      <c r="E59" s="46"/>
      <c r="F59" s="46"/>
      <c r="G59" s="46"/>
    </row>
    <row r="60">
      <c r="A60" s="45"/>
      <c r="B60" s="45"/>
      <c r="C60" s="46"/>
      <c r="D60" s="46"/>
      <c r="E60" s="46"/>
      <c r="F60" s="46"/>
      <c r="G60" s="46"/>
    </row>
    <row r="61">
      <c r="A61" s="45"/>
      <c r="B61" s="45"/>
      <c r="C61" s="46"/>
      <c r="D61" s="46"/>
      <c r="E61" s="46"/>
      <c r="F61" s="46"/>
      <c r="G61" s="46"/>
    </row>
    <row r="62">
      <c r="A62" s="45"/>
      <c r="B62" s="45"/>
      <c r="C62" s="46"/>
      <c r="D62" s="46"/>
      <c r="E62" s="46"/>
      <c r="F62" s="46"/>
      <c r="G62" s="46"/>
    </row>
    <row r="63">
      <c r="A63" s="45"/>
      <c r="B63" s="45"/>
      <c r="C63" s="46"/>
      <c r="D63" s="46"/>
      <c r="E63" s="46"/>
      <c r="F63" s="46"/>
      <c r="G63" s="46"/>
    </row>
    <row r="64">
      <c r="A64" s="45"/>
      <c r="B64" s="45"/>
      <c r="C64" s="46"/>
      <c r="D64" s="46"/>
      <c r="E64" s="46"/>
      <c r="F64" s="46"/>
      <c r="G64" s="46"/>
    </row>
    <row r="65">
      <c r="A65" s="45"/>
      <c r="B65" s="45"/>
      <c r="C65" s="46"/>
      <c r="D65" s="46"/>
      <c r="E65" s="46"/>
      <c r="F65" s="46"/>
      <c r="G65" s="46"/>
    </row>
    <row r="66">
      <c r="A66" s="45"/>
      <c r="B66" s="45"/>
      <c r="C66" s="46"/>
      <c r="D66" s="46"/>
      <c r="E66" s="46"/>
      <c r="F66" s="46"/>
      <c r="G66" s="46"/>
    </row>
    <row r="67">
      <c r="A67" s="45"/>
      <c r="B67" s="45"/>
      <c r="C67" s="46"/>
      <c r="D67" s="46"/>
      <c r="E67" s="46"/>
      <c r="F67" s="46"/>
      <c r="G67" s="46"/>
    </row>
    <row r="68">
      <c r="A68" s="45"/>
      <c r="B68" s="45"/>
      <c r="C68" s="46"/>
      <c r="D68" s="46"/>
      <c r="E68" s="46"/>
      <c r="F68" s="46"/>
      <c r="G68" s="46"/>
    </row>
    <row r="69">
      <c r="A69" s="45"/>
      <c r="B69" s="45"/>
      <c r="C69" s="46"/>
      <c r="D69" s="46"/>
      <c r="E69" s="46"/>
      <c r="F69" s="46"/>
      <c r="G69" s="46"/>
    </row>
    <row r="70">
      <c r="A70" s="45"/>
      <c r="B70" s="45"/>
      <c r="C70" s="46"/>
      <c r="D70" s="46"/>
      <c r="E70" s="46"/>
      <c r="F70" s="46"/>
      <c r="G70" s="46"/>
    </row>
    <row r="71">
      <c r="A71" s="45"/>
      <c r="B71" s="45"/>
      <c r="C71" s="46"/>
      <c r="D71" s="46"/>
      <c r="E71" s="46"/>
      <c r="F71" s="46"/>
      <c r="G71" s="46"/>
    </row>
    <row r="72">
      <c r="A72" s="45"/>
      <c r="B72" s="45"/>
      <c r="C72" s="46"/>
      <c r="D72" s="46"/>
      <c r="E72" s="46"/>
      <c r="F72" s="46"/>
      <c r="G72" s="46"/>
    </row>
    <row r="73">
      <c r="A73" s="45"/>
      <c r="B73" s="45"/>
      <c r="C73" s="46"/>
      <c r="D73" s="46"/>
      <c r="E73" s="46"/>
      <c r="F73" s="46"/>
      <c r="G73" s="46"/>
    </row>
    <row r="74">
      <c r="A74" s="45"/>
      <c r="B74" s="45"/>
      <c r="C74" s="46"/>
      <c r="D74" s="46"/>
      <c r="E74" s="46"/>
      <c r="F74" s="46"/>
      <c r="G74" s="46"/>
    </row>
    <row r="75">
      <c r="A75" s="45"/>
      <c r="B75" s="45"/>
      <c r="C75" s="46"/>
      <c r="D75" s="46"/>
      <c r="E75" s="46"/>
      <c r="F75" s="46"/>
      <c r="G75" s="46"/>
    </row>
    <row r="76">
      <c r="A76" s="45"/>
      <c r="B76" s="45"/>
      <c r="C76" s="46"/>
      <c r="D76" s="46"/>
      <c r="E76" s="46"/>
      <c r="F76" s="46"/>
      <c r="G76" s="46"/>
    </row>
    <row r="77">
      <c r="A77" s="45"/>
      <c r="B77" s="45"/>
      <c r="C77" s="46"/>
      <c r="D77" s="46"/>
      <c r="E77" s="46"/>
      <c r="F77" s="46"/>
      <c r="G77" s="46"/>
    </row>
    <row r="78">
      <c r="A78" s="45"/>
      <c r="B78" s="45"/>
      <c r="C78" s="46"/>
      <c r="D78" s="46"/>
      <c r="E78" s="46"/>
      <c r="F78" s="46"/>
      <c r="G78" s="46"/>
    </row>
    <row r="79">
      <c r="A79" s="45"/>
      <c r="B79" s="45"/>
      <c r="C79" s="46"/>
      <c r="D79" s="46"/>
      <c r="E79" s="46"/>
      <c r="F79" s="46"/>
      <c r="G79" s="46"/>
    </row>
    <row r="80">
      <c r="A80" s="45"/>
      <c r="B80" s="45"/>
      <c r="C80" s="46"/>
      <c r="D80" s="46"/>
      <c r="E80" s="46"/>
      <c r="F80" s="46"/>
      <c r="G80" s="46"/>
    </row>
    <row r="81">
      <c r="A81" s="45"/>
      <c r="B81" s="45"/>
      <c r="C81" s="46"/>
      <c r="D81" s="46"/>
      <c r="E81" s="46"/>
      <c r="F81" s="46"/>
      <c r="G81" s="46"/>
    </row>
    <row r="82">
      <c r="A82" s="45"/>
      <c r="B82" s="45"/>
      <c r="C82" s="46"/>
      <c r="D82" s="46"/>
      <c r="E82" s="46"/>
      <c r="F82" s="46"/>
      <c r="G82" s="46"/>
    </row>
    <row r="83">
      <c r="A83" s="45"/>
      <c r="B83" s="45"/>
      <c r="C83" s="46"/>
      <c r="D83" s="46"/>
      <c r="E83" s="46"/>
      <c r="F83" s="46"/>
      <c r="G83" s="46"/>
    </row>
    <row r="84">
      <c r="A84" s="45"/>
      <c r="B84" s="45"/>
      <c r="C84" s="46"/>
      <c r="D84" s="46"/>
      <c r="E84" s="46"/>
      <c r="F84" s="46"/>
      <c r="G84" s="46"/>
    </row>
    <row r="85">
      <c r="A85" s="45"/>
      <c r="B85" s="45"/>
      <c r="C85" s="46"/>
      <c r="D85" s="46"/>
      <c r="E85" s="46"/>
      <c r="F85" s="46"/>
      <c r="G85" s="46"/>
    </row>
    <row r="86">
      <c r="A86" s="45"/>
      <c r="B86" s="45"/>
      <c r="C86" s="46"/>
      <c r="D86" s="46"/>
      <c r="E86" s="46"/>
      <c r="F86" s="46"/>
      <c r="G86" s="46"/>
    </row>
    <row r="87">
      <c r="A87" s="45"/>
      <c r="B87" s="45"/>
      <c r="C87" s="46"/>
      <c r="D87" s="46"/>
      <c r="E87" s="46"/>
      <c r="F87" s="46"/>
      <c r="G87" s="46"/>
    </row>
    <row r="88">
      <c r="A88" s="45"/>
      <c r="B88" s="45"/>
      <c r="C88" s="46"/>
      <c r="D88" s="46"/>
      <c r="E88" s="46"/>
      <c r="F88" s="46"/>
      <c r="G88" s="46"/>
    </row>
    <row r="89">
      <c r="A89" s="45"/>
      <c r="B89" s="45"/>
      <c r="C89" s="46"/>
      <c r="D89" s="46"/>
      <c r="E89" s="46"/>
      <c r="F89" s="46"/>
      <c r="G89" s="46"/>
    </row>
    <row r="90">
      <c r="A90" s="45"/>
      <c r="B90" s="45"/>
      <c r="C90" s="46"/>
      <c r="D90" s="46"/>
      <c r="E90" s="46"/>
      <c r="F90" s="46"/>
      <c r="G90" s="46"/>
    </row>
    <row r="91">
      <c r="A91" s="45"/>
      <c r="B91" s="45"/>
      <c r="C91" s="46"/>
      <c r="D91" s="46"/>
      <c r="E91" s="46"/>
      <c r="F91" s="46"/>
      <c r="G91" s="46"/>
    </row>
    <row r="92">
      <c r="A92" s="45"/>
      <c r="B92" s="45"/>
      <c r="C92" s="46"/>
      <c r="D92" s="46"/>
      <c r="E92" s="46"/>
      <c r="F92" s="46"/>
      <c r="G92" s="46"/>
    </row>
    <row r="93">
      <c r="A93" s="45"/>
      <c r="B93" s="45"/>
      <c r="C93" s="46"/>
      <c r="D93" s="46"/>
      <c r="E93" s="46"/>
      <c r="F93" s="46"/>
      <c r="G93" s="46"/>
    </row>
    <row r="94">
      <c r="A94" s="45"/>
      <c r="B94" s="45"/>
      <c r="C94" s="46"/>
      <c r="D94" s="46"/>
      <c r="E94" s="46"/>
      <c r="F94" s="46"/>
      <c r="G94" s="46"/>
    </row>
    <row r="95">
      <c r="A95" s="45"/>
      <c r="B95" s="45"/>
      <c r="C95" s="46"/>
      <c r="D95" s="46"/>
      <c r="E95" s="46"/>
      <c r="F95" s="46"/>
      <c r="G95" s="46"/>
    </row>
    <row r="96">
      <c r="A96" s="45"/>
      <c r="B96" s="45"/>
      <c r="C96" s="46"/>
      <c r="D96" s="46"/>
      <c r="E96" s="46"/>
      <c r="F96" s="46"/>
      <c r="G96" s="46"/>
    </row>
    <row r="97">
      <c r="A97" s="45"/>
      <c r="B97" s="45"/>
      <c r="C97" s="46"/>
      <c r="D97" s="46"/>
      <c r="E97" s="46"/>
      <c r="F97" s="46"/>
      <c r="G97" s="46"/>
    </row>
    <row r="98">
      <c r="A98" s="45"/>
      <c r="B98" s="45"/>
      <c r="C98" s="46"/>
      <c r="D98" s="46"/>
      <c r="E98" s="46"/>
      <c r="F98" s="46"/>
      <c r="G98" s="46"/>
    </row>
    <row r="99">
      <c r="A99" s="45"/>
      <c r="B99" s="45"/>
      <c r="C99" s="46"/>
      <c r="D99" s="46"/>
      <c r="E99" s="46"/>
      <c r="F99" s="46"/>
      <c r="G99" s="46"/>
    </row>
    <row r="100">
      <c r="A100" s="45"/>
      <c r="B100" s="45"/>
      <c r="C100" s="46"/>
      <c r="D100" s="46"/>
      <c r="E100" s="46"/>
      <c r="F100" s="46"/>
      <c r="G100" s="46"/>
    </row>
    <row r="101">
      <c r="A101" s="45"/>
      <c r="B101" s="45"/>
      <c r="C101" s="46"/>
      <c r="D101" s="46"/>
      <c r="E101" s="46"/>
      <c r="F101" s="46"/>
      <c r="G101" s="46"/>
    </row>
    <row r="102">
      <c r="A102" s="45"/>
      <c r="B102" s="45"/>
      <c r="C102" s="46"/>
      <c r="D102" s="46"/>
      <c r="E102" s="46"/>
      <c r="F102" s="46"/>
      <c r="G102" s="46"/>
    </row>
    <row r="103">
      <c r="A103" s="45"/>
      <c r="B103" s="45"/>
      <c r="C103" s="46"/>
      <c r="D103" s="46"/>
      <c r="E103" s="46"/>
      <c r="F103" s="46"/>
      <c r="G103" s="46"/>
    </row>
    <row r="104">
      <c r="A104" s="45"/>
      <c r="B104" s="45"/>
      <c r="C104" s="46"/>
      <c r="D104" s="46"/>
      <c r="E104" s="46"/>
      <c r="F104" s="46"/>
      <c r="G104" s="46"/>
    </row>
    <row r="105">
      <c r="A105" s="45"/>
      <c r="B105" s="45"/>
      <c r="C105" s="46"/>
      <c r="D105" s="46"/>
      <c r="E105" s="46"/>
      <c r="F105" s="46"/>
      <c r="G105" s="46"/>
    </row>
    <row r="106">
      <c r="A106" s="45"/>
      <c r="B106" s="45"/>
      <c r="C106" s="46"/>
      <c r="D106" s="46"/>
      <c r="E106" s="46"/>
      <c r="F106" s="46"/>
      <c r="G106" s="46"/>
    </row>
    <row r="107">
      <c r="A107" s="45"/>
      <c r="B107" s="45"/>
      <c r="C107" s="46"/>
      <c r="D107" s="46"/>
      <c r="E107" s="46"/>
      <c r="F107" s="46"/>
      <c r="G107" s="46"/>
    </row>
    <row r="108">
      <c r="A108" s="45"/>
      <c r="B108" s="45"/>
      <c r="C108" s="46"/>
      <c r="D108" s="46"/>
      <c r="E108" s="46"/>
      <c r="F108" s="46"/>
      <c r="G108" s="46"/>
    </row>
    <row r="109">
      <c r="A109" s="45"/>
      <c r="B109" s="45"/>
      <c r="C109" s="46"/>
      <c r="D109" s="46"/>
      <c r="E109" s="46"/>
      <c r="F109" s="46"/>
      <c r="G109" s="46"/>
    </row>
    <row r="110">
      <c r="A110" s="45"/>
      <c r="B110" s="45"/>
      <c r="C110" s="46"/>
      <c r="D110" s="46"/>
      <c r="E110" s="46"/>
      <c r="F110" s="46"/>
      <c r="G110" s="46"/>
    </row>
    <row r="111">
      <c r="A111" s="45"/>
      <c r="B111" s="45"/>
      <c r="C111" s="46"/>
      <c r="D111" s="46"/>
      <c r="E111" s="46"/>
      <c r="F111" s="46"/>
      <c r="G111" s="46"/>
    </row>
    <row r="112">
      <c r="A112" s="45"/>
      <c r="B112" s="45"/>
      <c r="C112" s="46"/>
      <c r="D112" s="46"/>
      <c r="E112" s="46"/>
      <c r="F112" s="46"/>
      <c r="G112" s="46"/>
    </row>
    <row r="113">
      <c r="A113" s="45"/>
      <c r="B113" s="45"/>
      <c r="C113" s="46"/>
      <c r="D113" s="46"/>
      <c r="E113" s="46"/>
      <c r="F113" s="46"/>
      <c r="G113" s="46"/>
    </row>
    <row r="114">
      <c r="A114" s="45"/>
      <c r="B114" s="45"/>
      <c r="C114" s="46"/>
      <c r="D114" s="46"/>
      <c r="E114" s="46"/>
      <c r="F114" s="46"/>
      <c r="G114" s="46"/>
    </row>
    <row r="115">
      <c r="A115" s="45"/>
      <c r="B115" s="45"/>
      <c r="C115" s="46"/>
      <c r="D115" s="46"/>
      <c r="E115" s="46"/>
      <c r="F115" s="46"/>
      <c r="G115" s="46"/>
    </row>
    <row r="116">
      <c r="A116" s="45"/>
      <c r="B116" s="45"/>
      <c r="C116" s="46"/>
      <c r="D116" s="46"/>
      <c r="E116" s="46"/>
      <c r="F116" s="46"/>
      <c r="G116" s="46"/>
    </row>
    <row r="117">
      <c r="A117" s="45"/>
      <c r="B117" s="45"/>
      <c r="C117" s="46"/>
      <c r="D117" s="46"/>
      <c r="E117" s="46"/>
      <c r="F117" s="46"/>
      <c r="G117" s="46"/>
    </row>
    <row r="118">
      <c r="A118" s="45"/>
      <c r="B118" s="45"/>
      <c r="C118" s="46"/>
      <c r="D118" s="46"/>
      <c r="E118" s="46"/>
      <c r="F118" s="46"/>
      <c r="G118" s="46"/>
    </row>
    <row r="119">
      <c r="A119" s="45"/>
      <c r="B119" s="45"/>
      <c r="C119" s="46"/>
      <c r="D119" s="46"/>
      <c r="E119" s="46"/>
      <c r="F119" s="46"/>
      <c r="G119" s="46"/>
    </row>
    <row r="120">
      <c r="A120" s="45"/>
      <c r="B120" s="45"/>
      <c r="C120" s="46"/>
      <c r="D120" s="46"/>
      <c r="E120" s="46"/>
      <c r="F120" s="46"/>
      <c r="G120" s="46"/>
    </row>
    <row r="121">
      <c r="A121" s="45"/>
      <c r="B121" s="45"/>
      <c r="C121" s="46"/>
      <c r="D121" s="46"/>
      <c r="E121" s="46"/>
      <c r="F121" s="46"/>
      <c r="G121" s="46"/>
    </row>
    <row r="122">
      <c r="A122" s="45"/>
      <c r="B122" s="45"/>
      <c r="C122" s="46"/>
      <c r="D122" s="46"/>
      <c r="E122" s="46"/>
      <c r="F122" s="46"/>
      <c r="G122" s="46"/>
    </row>
    <row r="123">
      <c r="A123" s="45"/>
      <c r="B123" s="45"/>
      <c r="C123" s="46"/>
      <c r="D123" s="46"/>
      <c r="E123" s="46"/>
      <c r="F123" s="46"/>
      <c r="G123" s="46"/>
    </row>
    <row r="124">
      <c r="A124" s="45"/>
      <c r="B124" s="45"/>
      <c r="C124" s="46"/>
      <c r="D124" s="46"/>
      <c r="E124" s="46"/>
      <c r="F124" s="46"/>
      <c r="G124" s="46"/>
    </row>
    <row r="125">
      <c r="A125" s="45"/>
      <c r="B125" s="45"/>
      <c r="C125" s="46"/>
      <c r="D125" s="46"/>
      <c r="E125" s="46"/>
      <c r="F125" s="46"/>
      <c r="G125" s="46"/>
    </row>
    <row r="126">
      <c r="A126" s="45"/>
      <c r="B126" s="45"/>
      <c r="C126" s="46"/>
      <c r="D126" s="46"/>
      <c r="E126" s="46"/>
      <c r="F126" s="46"/>
      <c r="G126" s="46"/>
    </row>
    <row r="127">
      <c r="A127" s="45"/>
      <c r="B127" s="45"/>
      <c r="C127" s="46"/>
      <c r="D127" s="46"/>
      <c r="E127" s="46"/>
      <c r="F127" s="46"/>
      <c r="G127" s="46"/>
    </row>
    <row r="128">
      <c r="A128" s="45"/>
      <c r="B128" s="45"/>
      <c r="C128" s="46"/>
      <c r="D128" s="46"/>
      <c r="E128" s="46"/>
      <c r="F128" s="46"/>
      <c r="G128" s="46"/>
    </row>
    <row r="129">
      <c r="A129" s="45"/>
      <c r="B129" s="45"/>
      <c r="C129" s="46"/>
      <c r="D129" s="46"/>
      <c r="E129" s="46"/>
      <c r="F129" s="46"/>
      <c r="G129" s="46"/>
    </row>
    <row r="130">
      <c r="A130" s="45"/>
      <c r="B130" s="45"/>
      <c r="C130" s="46"/>
      <c r="D130" s="46"/>
      <c r="E130" s="46"/>
      <c r="F130" s="46"/>
      <c r="G130" s="46"/>
    </row>
    <row r="131">
      <c r="A131" s="45"/>
      <c r="B131" s="45"/>
      <c r="C131" s="46"/>
      <c r="D131" s="46"/>
      <c r="E131" s="46"/>
      <c r="F131" s="46"/>
      <c r="G131" s="46"/>
    </row>
    <row r="132">
      <c r="A132" s="45"/>
      <c r="B132" s="45"/>
      <c r="C132" s="46"/>
      <c r="D132" s="46"/>
      <c r="E132" s="46"/>
      <c r="F132" s="46"/>
      <c r="G132" s="46"/>
    </row>
    <row r="133">
      <c r="A133" s="45"/>
      <c r="B133" s="45"/>
      <c r="C133" s="46"/>
      <c r="D133" s="46"/>
      <c r="E133" s="46"/>
      <c r="F133" s="46"/>
      <c r="G133" s="46"/>
    </row>
    <row r="134">
      <c r="A134" s="45"/>
      <c r="B134" s="45"/>
      <c r="C134" s="46"/>
      <c r="D134" s="46"/>
      <c r="E134" s="46"/>
      <c r="F134" s="46"/>
      <c r="G134" s="46"/>
    </row>
    <row r="135">
      <c r="A135" s="45"/>
      <c r="B135" s="45"/>
      <c r="C135" s="46"/>
      <c r="D135" s="46"/>
      <c r="E135" s="46"/>
      <c r="F135" s="46"/>
      <c r="G135" s="46"/>
    </row>
    <row r="136">
      <c r="A136" s="45"/>
      <c r="B136" s="45"/>
      <c r="C136" s="46"/>
      <c r="D136" s="46"/>
      <c r="E136" s="46"/>
      <c r="F136" s="46"/>
      <c r="G136" s="46"/>
    </row>
    <row r="137">
      <c r="A137" s="45"/>
      <c r="B137" s="45"/>
      <c r="C137" s="46"/>
      <c r="D137" s="46"/>
      <c r="E137" s="46"/>
      <c r="F137" s="46"/>
      <c r="G137" s="46"/>
    </row>
    <row r="138">
      <c r="A138" s="45"/>
      <c r="B138" s="45"/>
      <c r="C138" s="46"/>
      <c r="D138" s="46"/>
      <c r="E138" s="46"/>
      <c r="F138" s="46"/>
      <c r="G138" s="46"/>
    </row>
    <row r="139">
      <c r="A139" s="45"/>
      <c r="B139" s="45"/>
      <c r="C139" s="46"/>
      <c r="D139" s="46"/>
      <c r="E139" s="46"/>
      <c r="F139" s="46"/>
      <c r="G139" s="46"/>
    </row>
    <row r="140">
      <c r="A140" s="45"/>
      <c r="B140" s="45"/>
      <c r="C140" s="46"/>
      <c r="D140" s="46"/>
      <c r="E140" s="46"/>
      <c r="F140" s="46"/>
      <c r="G140" s="46"/>
    </row>
    <row r="141">
      <c r="A141" s="45"/>
      <c r="B141" s="45"/>
      <c r="C141" s="46"/>
      <c r="D141" s="46"/>
      <c r="E141" s="46"/>
      <c r="F141" s="46"/>
      <c r="G141" s="46"/>
    </row>
    <row r="142">
      <c r="A142" s="45"/>
      <c r="B142" s="45"/>
      <c r="C142" s="46"/>
      <c r="D142" s="46"/>
      <c r="E142" s="46"/>
      <c r="F142" s="46"/>
      <c r="G142" s="46"/>
    </row>
    <row r="143">
      <c r="A143" s="45"/>
      <c r="B143" s="45"/>
      <c r="C143" s="46"/>
      <c r="D143" s="46"/>
      <c r="E143" s="46"/>
      <c r="F143" s="46"/>
      <c r="G143" s="46"/>
    </row>
    <row r="144">
      <c r="A144" s="45"/>
      <c r="B144" s="45"/>
      <c r="C144" s="46"/>
      <c r="D144" s="46"/>
      <c r="E144" s="46"/>
      <c r="F144" s="46"/>
      <c r="G144" s="46"/>
    </row>
    <row r="145">
      <c r="A145" s="45"/>
      <c r="B145" s="45"/>
      <c r="C145" s="46"/>
      <c r="D145" s="46"/>
      <c r="E145" s="46"/>
      <c r="F145" s="46"/>
      <c r="G145" s="46"/>
    </row>
    <row r="146">
      <c r="A146" s="45"/>
      <c r="B146" s="45"/>
      <c r="C146" s="46"/>
      <c r="D146" s="46"/>
      <c r="E146" s="46"/>
      <c r="F146" s="46"/>
      <c r="G146" s="46"/>
    </row>
    <row r="147">
      <c r="A147" s="45"/>
      <c r="B147" s="45"/>
      <c r="C147" s="46"/>
      <c r="D147" s="46"/>
      <c r="E147" s="46"/>
      <c r="F147" s="46"/>
      <c r="G147" s="46"/>
    </row>
    <row r="148">
      <c r="A148" s="45"/>
      <c r="B148" s="45"/>
      <c r="C148" s="46"/>
      <c r="D148" s="46"/>
      <c r="E148" s="46"/>
      <c r="F148" s="46"/>
      <c r="G148" s="46"/>
    </row>
    <row r="149">
      <c r="A149" s="45"/>
      <c r="B149" s="45"/>
      <c r="C149" s="46"/>
      <c r="D149" s="46"/>
      <c r="E149" s="46"/>
      <c r="F149" s="46"/>
      <c r="G149" s="46"/>
    </row>
    <row r="150">
      <c r="A150" s="45"/>
      <c r="B150" s="45"/>
      <c r="C150" s="46"/>
      <c r="D150" s="46"/>
      <c r="E150" s="46"/>
      <c r="F150" s="46"/>
      <c r="G150" s="46"/>
    </row>
    <row r="151">
      <c r="A151" s="45"/>
      <c r="B151" s="45"/>
      <c r="C151" s="46"/>
      <c r="D151" s="46"/>
      <c r="E151" s="46"/>
      <c r="F151" s="46"/>
      <c r="G151" s="46"/>
    </row>
    <row r="152">
      <c r="A152" s="45"/>
      <c r="B152" s="45"/>
      <c r="C152" s="46"/>
      <c r="D152" s="46"/>
      <c r="E152" s="46"/>
      <c r="F152" s="46"/>
      <c r="G152" s="46"/>
    </row>
    <row r="153">
      <c r="A153" s="45"/>
      <c r="B153" s="45"/>
      <c r="C153" s="46"/>
      <c r="D153" s="46"/>
      <c r="E153" s="46"/>
      <c r="F153" s="46"/>
      <c r="G153" s="46"/>
    </row>
    <row r="154">
      <c r="A154" s="45"/>
      <c r="B154" s="45"/>
      <c r="C154" s="46"/>
      <c r="D154" s="46"/>
      <c r="E154" s="46"/>
      <c r="F154" s="46"/>
      <c r="G154" s="46"/>
    </row>
    <row r="155">
      <c r="A155" s="45"/>
      <c r="B155" s="45"/>
      <c r="C155" s="46"/>
      <c r="D155" s="46"/>
      <c r="E155" s="46"/>
      <c r="F155" s="46"/>
      <c r="G155" s="46"/>
    </row>
    <row r="156">
      <c r="A156" s="45"/>
      <c r="B156" s="45"/>
      <c r="C156" s="46"/>
      <c r="D156" s="46"/>
      <c r="E156" s="46"/>
      <c r="F156" s="46"/>
      <c r="G156" s="46"/>
    </row>
    <row r="157">
      <c r="A157" s="45"/>
      <c r="B157" s="45"/>
      <c r="C157" s="46"/>
      <c r="D157" s="46"/>
      <c r="E157" s="46"/>
      <c r="F157" s="46"/>
      <c r="G157" s="46"/>
    </row>
    <row r="158">
      <c r="A158" s="45"/>
      <c r="B158" s="45"/>
      <c r="C158" s="46"/>
      <c r="D158" s="46"/>
      <c r="E158" s="46"/>
      <c r="F158" s="46"/>
      <c r="G158" s="46"/>
    </row>
    <row r="159">
      <c r="A159" s="45"/>
      <c r="B159" s="45"/>
      <c r="C159" s="46"/>
      <c r="D159" s="46"/>
      <c r="E159" s="46"/>
      <c r="F159" s="46"/>
      <c r="G159" s="46"/>
    </row>
    <row r="160">
      <c r="A160" s="45"/>
      <c r="B160" s="45"/>
      <c r="C160" s="46"/>
      <c r="D160" s="46"/>
      <c r="E160" s="46"/>
      <c r="F160" s="46"/>
      <c r="G160" s="46"/>
    </row>
    <row r="161">
      <c r="A161" s="45"/>
      <c r="B161" s="45"/>
      <c r="C161" s="46"/>
      <c r="D161" s="46"/>
      <c r="E161" s="46"/>
      <c r="F161" s="46"/>
      <c r="G161" s="46"/>
    </row>
    <row r="162">
      <c r="A162" s="45"/>
      <c r="B162" s="45"/>
      <c r="C162" s="46"/>
      <c r="D162" s="46"/>
      <c r="E162" s="46"/>
      <c r="F162" s="46"/>
      <c r="G162" s="46"/>
    </row>
    <row r="163">
      <c r="A163" s="45"/>
      <c r="B163" s="45"/>
      <c r="C163" s="46"/>
      <c r="D163" s="46"/>
      <c r="E163" s="46"/>
      <c r="F163" s="46"/>
      <c r="G163" s="46"/>
    </row>
    <row r="164">
      <c r="A164" s="45"/>
      <c r="B164" s="45"/>
      <c r="C164" s="46"/>
      <c r="D164" s="46"/>
      <c r="E164" s="46"/>
      <c r="F164" s="46"/>
      <c r="G164" s="46"/>
    </row>
    <row r="165">
      <c r="A165" s="45"/>
      <c r="B165" s="45"/>
      <c r="C165" s="46"/>
      <c r="D165" s="46"/>
      <c r="E165" s="46"/>
      <c r="F165" s="46"/>
      <c r="G165" s="46"/>
    </row>
    <row r="166">
      <c r="A166" s="45"/>
      <c r="B166" s="45"/>
      <c r="C166" s="46"/>
      <c r="D166" s="46"/>
      <c r="E166" s="46"/>
      <c r="F166" s="46"/>
      <c r="G166" s="46"/>
    </row>
    <row r="167">
      <c r="A167" s="45"/>
      <c r="B167" s="45"/>
      <c r="C167" s="46"/>
      <c r="D167" s="46"/>
      <c r="E167" s="46"/>
      <c r="F167" s="46"/>
      <c r="G167" s="46"/>
    </row>
    <row r="168">
      <c r="A168" s="45"/>
      <c r="B168" s="45"/>
      <c r="C168" s="46"/>
      <c r="D168" s="46"/>
      <c r="E168" s="46"/>
      <c r="F168" s="46"/>
      <c r="G168" s="46"/>
    </row>
    <row r="169">
      <c r="A169" s="45"/>
      <c r="B169" s="45"/>
      <c r="C169" s="46"/>
      <c r="D169" s="46"/>
      <c r="E169" s="46"/>
      <c r="F169" s="46"/>
      <c r="G169" s="46"/>
    </row>
    <row r="170">
      <c r="A170" s="45"/>
      <c r="B170" s="45"/>
      <c r="C170" s="46"/>
      <c r="D170" s="46"/>
      <c r="E170" s="46"/>
      <c r="F170" s="46"/>
      <c r="G170" s="46"/>
    </row>
    <row r="171">
      <c r="A171" s="45"/>
      <c r="B171" s="45"/>
      <c r="C171" s="46"/>
      <c r="D171" s="46"/>
      <c r="E171" s="46"/>
      <c r="F171" s="46"/>
      <c r="G171" s="46"/>
    </row>
    <row r="172">
      <c r="A172" s="45"/>
      <c r="B172" s="45"/>
      <c r="C172" s="46"/>
      <c r="D172" s="46"/>
      <c r="E172" s="46"/>
      <c r="F172" s="46"/>
      <c r="G172" s="46"/>
    </row>
    <row r="173">
      <c r="A173" s="45"/>
      <c r="B173" s="45"/>
      <c r="C173" s="46"/>
      <c r="D173" s="46"/>
      <c r="E173" s="46"/>
      <c r="F173" s="46"/>
      <c r="G173" s="46"/>
    </row>
    <row r="174">
      <c r="A174" s="45"/>
      <c r="B174" s="45"/>
      <c r="C174" s="46"/>
      <c r="D174" s="46"/>
      <c r="E174" s="46"/>
      <c r="F174" s="46"/>
      <c r="G174" s="46"/>
    </row>
    <row r="175">
      <c r="A175" s="45"/>
      <c r="B175" s="45"/>
      <c r="C175" s="46"/>
      <c r="D175" s="46"/>
      <c r="E175" s="46"/>
      <c r="F175" s="46"/>
      <c r="G175" s="46"/>
    </row>
    <row r="176">
      <c r="A176" s="45"/>
      <c r="B176" s="45"/>
      <c r="C176" s="46"/>
      <c r="D176" s="46"/>
      <c r="E176" s="46"/>
      <c r="F176" s="46"/>
      <c r="G176" s="46"/>
    </row>
    <row r="177">
      <c r="A177" s="45"/>
      <c r="B177" s="45"/>
      <c r="C177" s="46"/>
      <c r="D177" s="46"/>
      <c r="E177" s="46"/>
      <c r="F177" s="46"/>
      <c r="G177" s="46"/>
    </row>
    <row r="178">
      <c r="A178" s="45"/>
      <c r="B178" s="45"/>
      <c r="C178" s="46"/>
      <c r="D178" s="46"/>
      <c r="E178" s="46"/>
      <c r="F178" s="46"/>
      <c r="G178" s="46"/>
    </row>
    <row r="179">
      <c r="A179" s="45"/>
      <c r="B179" s="45"/>
      <c r="C179" s="46"/>
      <c r="D179" s="46"/>
      <c r="E179" s="46"/>
      <c r="F179" s="46"/>
      <c r="G179" s="46"/>
    </row>
    <row r="180">
      <c r="A180" s="45"/>
      <c r="B180" s="45"/>
      <c r="C180" s="46"/>
      <c r="D180" s="46"/>
      <c r="E180" s="46"/>
      <c r="F180" s="46"/>
      <c r="G180" s="46"/>
    </row>
    <row r="181">
      <c r="A181" s="45"/>
      <c r="B181" s="45"/>
      <c r="C181" s="46"/>
      <c r="D181" s="46"/>
      <c r="E181" s="46"/>
      <c r="F181" s="46"/>
      <c r="G181" s="46"/>
    </row>
    <row r="182">
      <c r="A182" s="45"/>
      <c r="B182" s="45"/>
      <c r="C182" s="46"/>
      <c r="D182" s="46"/>
      <c r="E182" s="46"/>
      <c r="F182" s="46"/>
      <c r="G182" s="46"/>
    </row>
    <row r="183">
      <c r="A183" s="45"/>
      <c r="B183" s="45"/>
      <c r="C183" s="46"/>
      <c r="D183" s="46"/>
      <c r="E183" s="46"/>
      <c r="F183" s="46"/>
      <c r="G183" s="46"/>
    </row>
    <row r="184">
      <c r="A184" s="45"/>
      <c r="B184" s="45"/>
      <c r="C184" s="46"/>
      <c r="D184" s="46"/>
      <c r="E184" s="46"/>
      <c r="F184" s="46"/>
      <c r="G184" s="46"/>
    </row>
    <row r="185">
      <c r="A185" s="45"/>
      <c r="B185" s="45"/>
      <c r="C185" s="46"/>
      <c r="D185" s="46"/>
      <c r="E185" s="46"/>
      <c r="F185" s="46"/>
      <c r="G185" s="46"/>
    </row>
    <row r="186">
      <c r="A186" s="45"/>
      <c r="B186" s="45"/>
      <c r="C186" s="46"/>
      <c r="D186" s="46"/>
      <c r="E186" s="46"/>
      <c r="F186" s="46"/>
      <c r="G186" s="46"/>
    </row>
    <row r="187">
      <c r="A187" s="45"/>
      <c r="B187" s="45"/>
      <c r="C187" s="46"/>
      <c r="D187" s="46"/>
      <c r="E187" s="46"/>
      <c r="F187" s="46"/>
      <c r="G187" s="46"/>
    </row>
    <row r="188">
      <c r="A188" s="45"/>
      <c r="B188" s="45"/>
      <c r="C188" s="46"/>
      <c r="D188" s="46"/>
      <c r="E188" s="46"/>
      <c r="F188" s="46"/>
      <c r="G188" s="46"/>
    </row>
    <row r="189">
      <c r="A189" s="45"/>
      <c r="B189" s="45"/>
      <c r="C189" s="46"/>
      <c r="D189" s="46"/>
      <c r="E189" s="46"/>
      <c r="F189" s="46"/>
      <c r="G189" s="46"/>
    </row>
    <row r="190">
      <c r="A190" s="45"/>
      <c r="B190" s="45"/>
      <c r="C190" s="46"/>
      <c r="D190" s="46"/>
      <c r="E190" s="46"/>
      <c r="F190" s="46"/>
      <c r="G190" s="46"/>
    </row>
    <row r="191">
      <c r="A191" s="45"/>
      <c r="B191" s="45"/>
      <c r="C191" s="46"/>
      <c r="D191" s="46"/>
      <c r="E191" s="46"/>
      <c r="F191" s="46"/>
      <c r="G191" s="46"/>
    </row>
    <row r="192">
      <c r="A192" s="45"/>
      <c r="B192" s="45"/>
      <c r="C192" s="46"/>
      <c r="D192" s="46"/>
      <c r="E192" s="46"/>
      <c r="F192" s="46"/>
      <c r="G192" s="46"/>
    </row>
    <row r="193">
      <c r="A193" s="45"/>
      <c r="B193" s="45"/>
      <c r="C193" s="46"/>
      <c r="D193" s="46"/>
      <c r="E193" s="46"/>
      <c r="F193" s="46"/>
      <c r="G193" s="46"/>
    </row>
    <row r="194">
      <c r="A194" s="45"/>
      <c r="B194" s="45"/>
      <c r="C194" s="46"/>
      <c r="D194" s="46"/>
      <c r="E194" s="46"/>
      <c r="F194" s="46"/>
      <c r="G194" s="46"/>
    </row>
    <row r="195">
      <c r="A195" s="45"/>
      <c r="B195" s="45"/>
      <c r="C195" s="46"/>
      <c r="D195" s="46"/>
      <c r="E195" s="46"/>
      <c r="F195" s="46"/>
      <c r="G195" s="46"/>
    </row>
    <row r="196">
      <c r="A196" s="45"/>
      <c r="B196" s="45"/>
      <c r="C196" s="46"/>
      <c r="D196" s="46"/>
      <c r="E196" s="46"/>
      <c r="F196" s="46"/>
      <c r="G196" s="46"/>
    </row>
    <row r="197">
      <c r="A197" s="45"/>
      <c r="B197" s="45"/>
      <c r="C197" s="46"/>
      <c r="D197" s="46"/>
      <c r="E197" s="46"/>
      <c r="F197" s="46"/>
      <c r="G197" s="46"/>
    </row>
    <row r="198">
      <c r="A198" s="45"/>
      <c r="B198" s="45"/>
      <c r="C198" s="46"/>
      <c r="D198" s="46"/>
      <c r="E198" s="46"/>
      <c r="F198" s="46"/>
      <c r="G198" s="46"/>
    </row>
    <row r="199">
      <c r="A199" s="45"/>
      <c r="B199" s="45"/>
      <c r="C199" s="46"/>
      <c r="D199" s="46"/>
      <c r="E199" s="46"/>
      <c r="F199" s="46"/>
      <c r="G199" s="46"/>
    </row>
    <row r="200">
      <c r="A200" s="45"/>
      <c r="B200" s="45"/>
      <c r="C200" s="46"/>
      <c r="D200" s="46"/>
      <c r="E200" s="46"/>
      <c r="F200" s="46"/>
      <c r="G200" s="46"/>
    </row>
    <row r="201">
      <c r="A201" s="45"/>
      <c r="B201" s="45"/>
      <c r="C201" s="46"/>
      <c r="D201" s="46"/>
      <c r="E201" s="46"/>
      <c r="F201" s="46"/>
      <c r="G201" s="46"/>
    </row>
    <row r="202">
      <c r="A202" s="45"/>
      <c r="B202" s="45"/>
      <c r="C202" s="46"/>
      <c r="D202" s="46"/>
      <c r="E202" s="46"/>
      <c r="F202" s="46"/>
      <c r="G202" s="46"/>
    </row>
    <row r="203">
      <c r="A203" s="45"/>
      <c r="B203" s="45"/>
      <c r="C203" s="46"/>
      <c r="D203" s="46"/>
      <c r="E203" s="46"/>
      <c r="F203" s="46"/>
      <c r="G203" s="46"/>
    </row>
    <row r="204">
      <c r="A204" s="45"/>
      <c r="B204" s="45"/>
      <c r="C204" s="46"/>
      <c r="D204" s="46"/>
      <c r="E204" s="46"/>
      <c r="F204" s="46"/>
      <c r="G204" s="46"/>
    </row>
    <row r="205">
      <c r="A205" s="45"/>
      <c r="B205" s="45"/>
      <c r="C205" s="46"/>
      <c r="D205" s="46"/>
      <c r="E205" s="46"/>
      <c r="F205" s="46"/>
      <c r="G205" s="46"/>
    </row>
    <row r="206">
      <c r="A206" s="45"/>
      <c r="B206" s="45"/>
      <c r="C206" s="46"/>
      <c r="D206" s="46"/>
      <c r="E206" s="46"/>
      <c r="F206" s="46"/>
      <c r="G206" s="46"/>
    </row>
    <row r="207">
      <c r="A207" s="45"/>
      <c r="B207" s="45"/>
      <c r="C207" s="46"/>
      <c r="D207" s="46"/>
      <c r="E207" s="46"/>
      <c r="F207" s="46"/>
      <c r="G207" s="46"/>
    </row>
    <row r="208">
      <c r="A208" s="45"/>
      <c r="B208" s="45"/>
      <c r="C208" s="46"/>
      <c r="D208" s="46"/>
      <c r="E208" s="46"/>
      <c r="F208" s="46"/>
      <c r="G208" s="46"/>
    </row>
    <row r="209">
      <c r="A209" s="45"/>
      <c r="B209" s="45"/>
      <c r="C209" s="46"/>
      <c r="D209" s="46"/>
      <c r="E209" s="46"/>
      <c r="F209" s="46"/>
      <c r="G209" s="46"/>
    </row>
    <row r="210">
      <c r="A210" s="45"/>
      <c r="B210" s="45"/>
      <c r="C210" s="46"/>
      <c r="D210" s="46"/>
      <c r="E210" s="46"/>
      <c r="F210" s="46"/>
      <c r="G210" s="46"/>
    </row>
    <row r="211">
      <c r="A211" s="45"/>
      <c r="B211" s="45"/>
      <c r="C211" s="46"/>
      <c r="D211" s="46"/>
      <c r="E211" s="46"/>
      <c r="F211" s="46"/>
      <c r="G211" s="46"/>
    </row>
    <row r="212">
      <c r="A212" s="45"/>
      <c r="B212" s="45"/>
      <c r="C212" s="46"/>
      <c r="D212" s="46"/>
      <c r="E212" s="46"/>
      <c r="F212" s="46"/>
      <c r="G212" s="46"/>
    </row>
    <row r="213">
      <c r="A213" s="45"/>
      <c r="B213" s="45"/>
      <c r="C213" s="46"/>
      <c r="D213" s="46"/>
      <c r="E213" s="46"/>
      <c r="F213" s="46"/>
      <c r="G213" s="46"/>
    </row>
    <row r="214">
      <c r="A214" s="45"/>
      <c r="B214" s="45"/>
      <c r="C214" s="46"/>
      <c r="D214" s="46"/>
      <c r="E214" s="46"/>
      <c r="F214" s="46"/>
      <c r="G214" s="46"/>
    </row>
    <row r="215">
      <c r="A215" s="45"/>
      <c r="B215" s="45"/>
      <c r="C215" s="46"/>
      <c r="D215" s="46"/>
      <c r="E215" s="46"/>
      <c r="F215" s="46"/>
      <c r="G215" s="46"/>
    </row>
    <row r="216">
      <c r="A216" s="45"/>
      <c r="B216" s="45"/>
      <c r="C216" s="46"/>
      <c r="D216" s="46"/>
      <c r="E216" s="46"/>
      <c r="F216" s="46"/>
      <c r="G216" s="46"/>
    </row>
    <row r="217">
      <c r="A217" s="45"/>
      <c r="B217" s="45"/>
      <c r="C217" s="46"/>
      <c r="D217" s="46"/>
      <c r="E217" s="46"/>
      <c r="F217" s="46"/>
      <c r="G217" s="46"/>
    </row>
    <row r="218">
      <c r="A218" s="45"/>
      <c r="B218" s="45"/>
      <c r="C218" s="46"/>
      <c r="D218" s="46"/>
      <c r="E218" s="46"/>
      <c r="F218" s="46"/>
      <c r="G218" s="46"/>
    </row>
    <row r="219">
      <c r="A219" s="45"/>
      <c r="B219" s="45"/>
      <c r="C219" s="46"/>
      <c r="D219" s="46"/>
      <c r="E219" s="46"/>
      <c r="F219" s="46"/>
      <c r="G219" s="46"/>
    </row>
    <row r="220">
      <c r="A220" s="45"/>
      <c r="B220" s="45"/>
      <c r="C220" s="46"/>
      <c r="D220" s="46"/>
      <c r="E220" s="46"/>
      <c r="F220" s="46"/>
      <c r="G220" s="46"/>
    </row>
    <row r="221">
      <c r="A221" s="45"/>
      <c r="B221" s="45"/>
      <c r="C221" s="46"/>
      <c r="D221" s="46"/>
      <c r="E221" s="46"/>
      <c r="F221" s="46"/>
      <c r="G221" s="46"/>
    </row>
    <row r="222">
      <c r="A222" s="45"/>
      <c r="B222" s="45"/>
      <c r="C222" s="46"/>
      <c r="D222" s="46"/>
      <c r="E222" s="46"/>
      <c r="F222" s="46"/>
      <c r="G222" s="46"/>
    </row>
    <row r="223">
      <c r="A223" s="45"/>
      <c r="B223" s="45"/>
      <c r="C223" s="46"/>
      <c r="D223" s="46"/>
      <c r="E223" s="46"/>
      <c r="F223" s="46"/>
      <c r="G223" s="46"/>
    </row>
    <row r="224">
      <c r="A224" s="45"/>
      <c r="B224" s="45"/>
      <c r="C224" s="46"/>
      <c r="D224" s="46"/>
      <c r="E224" s="46"/>
      <c r="F224" s="46"/>
      <c r="G224" s="46"/>
    </row>
    <row r="225">
      <c r="A225" s="45"/>
      <c r="B225" s="45"/>
      <c r="C225" s="46"/>
      <c r="D225" s="46"/>
      <c r="E225" s="46"/>
      <c r="F225" s="46"/>
      <c r="G225" s="46"/>
    </row>
    <row r="226">
      <c r="A226" s="45"/>
      <c r="B226" s="45"/>
      <c r="C226" s="46"/>
      <c r="D226" s="46"/>
      <c r="E226" s="46"/>
      <c r="F226" s="46"/>
      <c r="G226" s="46"/>
    </row>
    <row r="227">
      <c r="A227" s="45"/>
      <c r="B227" s="45"/>
      <c r="C227" s="46"/>
      <c r="D227" s="46"/>
      <c r="E227" s="46"/>
      <c r="F227" s="46"/>
      <c r="G227" s="46"/>
    </row>
    <row r="228">
      <c r="A228" s="45"/>
      <c r="B228" s="45"/>
      <c r="C228" s="46"/>
      <c r="D228" s="46"/>
      <c r="E228" s="46"/>
      <c r="F228" s="46"/>
      <c r="G228" s="46"/>
    </row>
    <row r="229">
      <c r="A229" s="45"/>
      <c r="B229" s="45"/>
      <c r="C229" s="46"/>
      <c r="D229" s="46"/>
      <c r="E229" s="46"/>
      <c r="F229" s="46"/>
      <c r="G229" s="46"/>
    </row>
    <row r="230">
      <c r="A230" s="45"/>
      <c r="B230" s="45"/>
      <c r="C230" s="46"/>
      <c r="D230" s="46"/>
      <c r="E230" s="46"/>
      <c r="F230" s="46"/>
      <c r="G230" s="46"/>
    </row>
    <row r="231">
      <c r="A231" s="45"/>
      <c r="B231" s="45"/>
      <c r="C231" s="46"/>
      <c r="D231" s="46"/>
      <c r="E231" s="46"/>
      <c r="F231" s="46"/>
      <c r="G231" s="46"/>
    </row>
    <row r="232">
      <c r="A232" s="45"/>
      <c r="B232" s="45"/>
      <c r="C232" s="46"/>
      <c r="D232" s="46"/>
      <c r="E232" s="46"/>
      <c r="F232" s="46"/>
      <c r="G232" s="46"/>
    </row>
    <row r="233">
      <c r="A233" s="45"/>
      <c r="B233" s="45"/>
      <c r="C233" s="46"/>
      <c r="D233" s="46"/>
      <c r="E233" s="46"/>
      <c r="F233" s="46"/>
      <c r="G233" s="46"/>
    </row>
    <row r="234">
      <c r="A234" s="45"/>
      <c r="B234" s="45"/>
      <c r="C234" s="46"/>
      <c r="D234" s="46"/>
      <c r="E234" s="46"/>
      <c r="F234" s="46"/>
      <c r="G234" s="46"/>
    </row>
    <row r="235">
      <c r="A235" s="45"/>
      <c r="B235" s="45"/>
      <c r="C235" s="46"/>
      <c r="D235" s="46"/>
      <c r="E235" s="46"/>
      <c r="F235" s="46"/>
      <c r="G235" s="46"/>
    </row>
    <row r="236">
      <c r="A236" s="45"/>
      <c r="B236" s="45"/>
      <c r="C236" s="46"/>
      <c r="D236" s="46"/>
      <c r="E236" s="46"/>
      <c r="F236" s="46"/>
      <c r="G236" s="46"/>
    </row>
    <row r="237">
      <c r="A237" s="45"/>
      <c r="B237" s="45"/>
      <c r="C237" s="46"/>
      <c r="D237" s="46"/>
      <c r="E237" s="46"/>
      <c r="F237" s="46"/>
      <c r="G237" s="46"/>
    </row>
    <row r="238">
      <c r="A238" s="45"/>
      <c r="B238" s="45"/>
      <c r="C238" s="46"/>
      <c r="D238" s="46"/>
      <c r="E238" s="46"/>
      <c r="F238" s="46"/>
      <c r="G238" s="46"/>
    </row>
    <row r="239">
      <c r="A239" s="45"/>
      <c r="B239" s="45"/>
      <c r="C239" s="46"/>
      <c r="D239" s="46"/>
      <c r="E239" s="46"/>
      <c r="F239" s="46"/>
      <c r="G239" s="46"/>
    </row>
    <row r="240">
      <c r="A240" s="45"/>
      <c r="B240" s="45"/>
      <c r="C240" s="46"/>
      <c r="D240" s="46"/>
      <c r="E240" s="46"/>
      <c r="F240" s="46"/>
      <c r="G240" s="46"/>
    </row>
    <row r="241">
      <c r="A241" s="45"/>
      <c r="B241" s="45"/>
      <c r="C241" s="46"/>
      <c r="D241" s="46"/>
      <c r="E241" s="46"/>
      <c r="F241" s="46"/>
      <c r="G241" s="46"/>
    </row>
    <row r="242">
      <c r="A242" s="45"/>
      <c r="B242" s="45"/>
      <c r="C242" s="46"/>
      <c r="D242" s="46"/>
      <c r="E242" s="46"/>
      <c r="F242" s="46"/>
      <c r="G242" s="46"/>
    </row>
    <row r="243">
      <c r="A243" s="45"/>
      <c r="B243" s="45"/>
      <c r="C243" s="46"/>
      <c r="D243" s="46"/>
      <c r="E243" s="46"/>
      <c r="F243" s="46"/>
      <c r="G243" s="46"/>
    </row>
    <row r="244">
      <c r="A244" s="45"/>
      <c r="B244" s="45"/>
      <c r="C244" s="46"/>
      <c r="D244" s="46"/>
      <c r="E244" s="46"/>
      <c r="F244" s="46"/>
      <c r="G244" s="46"/>
    </row>
    <row r="245">
      <c r="A245" s="45"/>
      <c r="B245" s="45"/>
      <c r="C245" s="46"/>
      <c r="D245" s="46"/>
      <c r="E245" s="46"/>
      <c r="F245" s="46"/>
      <c r="G245" s="46"/>
    </row>
    <row r="246">
      <c r="A246" s="45"/>
      <c r="B246" s="45"/>
      <c r="C246" s="46"/>
      <c r="D246" s="46"/>
      <c r="E246" s="46"/>
      <c r="F246" s="46"/>
      <c r="G246" s="46"/>
    </row>
    <row r="247">
      <c r="A247" s="45"/>
      <c r="B247" s="45"/>
      <c r="C247" s="46"/>
      <c r="D247" s="46"/>
      <c r="E247" s="46"/>
      <c r="F247" s="46"/>
      <c r="G247" s="46"/>
    </row>
    <row r="248">
      <c r="A248" s="45"/>
      <c r="B248" s="45"/>
      <c r="C248" s="46"/>
      <c r="D248" s="46"/>
      <c r="E248" s="46"/>
      <c r="F248" s="46"/>
      <c r="G248" s="46"/>
    </row>
    <row r="249">
      <c r="A249" s="45"/>
      <c r="B249" s="45"/>
      <c r="C249" s="46"/>
      <c r="D249" s="46"/>
      <c r="E249" s="46"/>
      <c r="F249" s="46"/>
      <c r="G249" s="46"/>
    </row>
    <row r="250">
      <c r="A250" s="45"/>
      <c r="B250" s="45"/>
      <c r="C250" s="46"/>
      <c r="D250" s="46"/>
      <c r="E250" s="46"/>
      <c r="F250" s="46"/>
      <c r="G250" s="46"/>
    </row>
    <row r="251">
      <c r="A251" s="45"/>
      <c r="B251" s="45"/>
      <c r="C251" s="46"/>
      <c r="D251" s="46"/>
      <c r="E251" s="46"/>
      <c r="F251" s="46"/>
      <c r="G251" s="46"/>
    </row>
    <row r="252">
      <c r="A252" s="45"/>
      <c r="B252" s="45"/>
      <c r="C252" s="46"/>
      <c r="D252" s="46"/>
      <c r="E252" s="46"/>
      <c r="F252" s="46"/>
      <c r="G252" s="46"/>
    </row>
    <row r="253">
      <c r="A253" s="45"/>
      <c r="B253" s="45"/>
      <c r="C253" s="46"/>
      <c r="D253" s="46"/>
      <c r="E253" s="46"/>
      <c r="F253" s="46"/>
      <c r="G253" s="46"/>
    </row>
    <row r="254">
      <c r="A254" s="45"/>
      <c r="B254" s="45"/>
      <c r="C254" s="46"/>
      <c r="D254" s="46"/>
      <c r="E254" s="46"/>
      <c r="F254" s="46"/>
      <c r="G254" s="46"/>
    </row>
    <row r="255">
      <c r="A255" s="45"/>
      <c r="B255" s="45"/>
      <c r="C255" s="46"/>
      <c r="D255" s="46"/>
      <c r="E255" s="46"/>
      <c r="F255" s="46"/>
      <c r="G255" s="46"/>
    </row>
    <row r="256">
      <c r="A256" s="45"/>
      <c r="B256" s="45"/>
      <c r="C256" s="46"/>
      <c r="D256" s="46"/>
      <c r="E256" s="46"/>
      <c r="F256" s="46"/>
      <c r="G256" s="46"/>
    </row>
    <row r="257">
      <c r="A257" s="45"/>
      <c r="B257" s="45"/>
      <c r="C257" s="46"/>
      <c r="D257" s="46"/>
      <c r="E257" s="46"/>
      <c r="F257" s="46"/>
      <c r="G257" s="46"/>
    </row>
    <row r="258">
      <c r="A258" s="45"/>
      <c r="B258" s="45"/>
      <c r="C258" s="46"/>
      <c r="D258" s="46"/>
      <c r="E258" s="46"/>
      <c r="F258" s="46"/>
      <c r="G258" s="46"/>
    </row>
    <row r="259">
      <c r="A259" s="45"/>
      <c r="B259" s="45"/>
      <c r="C259" s="46"/>
      <c r="D259" s="46"/>
      <c r="E259" s="46"/>
      <c r="F259" s="46"/>
      <c r="G259" s="46"/>
    </row>
    <row r="260">
      <c r="A260" s="45"/>
      <c r="B260" s="45"/>
      <c r="C260" s="46"/>
      <c r="D260" s="46"/>
      <c r="E260" s="46"/>
      <c r="F260" s="46"/>
      <c r="G260" s="46"/>
    </row>
    <row r="261">
      <c r="A261" s="45"/>
      <c r="B261" s="45"/>
      <c r="C261" s="46"/>
      <c r="D261" s="46"/>
      <c r="E261" s="46"/>
      <c r="F261" s="46"/>
      <c r="G261" s="46"/>
    </row>
    <row r="262">
      <c r="A262" s="45"/>
      <c r="B262" s="45"/>
      <c r="C262" s="46"/>
      <c r="D262" s="46"/>
      <c r="E262" s="46"/>
      <c r="F262" s="46"/>
      <c r="G262" s="46"/>
    </row>
    <row r="263">
      <c r="A263" s="45"/>
      <c r="B263" s="45"/>
      <c r="C263" s="46"/>
      <c r="D263" s="46"/>
      <c r="E263" s="46"/>
      <c r="F263" s="46"/>
      <c r="G263" s="46"/>
    </row>
    <row r="264">
      <c r="A264" s="45"/>
      <c r="B264" s="45"/>
      <c r="C264" s="46"/>
      <c r="D264" s="46"/>
      <c r="E264" s="46"/>
      <c r="F264" s="46"/>
      <c r="G264" s="46"/>
    </row>
    <row r="265">
      <c r="A265" s="45"/>
      <c r="B265" s="45"/>
      <c r="C265" s="46"/>
      <c r="D265" s="46"/>
      <c r="E265" s="46"/>
      <c r="F265" s="46"/>
      <c r="G265" s="46"/>
    </row>
    <row r="266">
      <c r="A266" s="45"/>
      <c r="B266" s="45"/>
      <c r="C266" s="46"/>
      <c r="D266" s="46"/>
      <c r="E266" s="46"/>
      <c r="F266" s="46"/>
      <c r="G266" s="46"/>
    </row>
    <row r="267">
      <c r="A267" s="45"/>
      <c r="B267" s="45"/>
      <c r="C267" s="46"/>
      <c r="D267" s="46"/>
      <c r="E267" s="46"/>
      <c r="F267" s="46"/>
      <c r="G267" s="46"/>
    </row>
    <row r="268">
      <c r="A268" s="45"/>
      <c r="B268" s="45"/>
      <c r="C268" s="46"/>
      <c r="D268" s="46"/>
      <c r="E268" s="46"/>
      <c r="F268" s="46"/>
      <c r="G268" s="46"/>
    </row>
    <row r="269">
      <c r="A269" s="45"/>
      <c r="B269" s="45"/>
      <c r="C269" s="46"/>
      <c r="D269" s="46"/>
      <c r="E269" s="46"/>
      <c r="F269" s="46"/>
      <c r="G269" s="46"/>
    </row>
    <row r="270">
      <c r="A270" s="45"/>
      <c r="B270" s="45"/>
      <c r="C270" s="46"/>
      <c r="D270" s="46"/>
      <c r="E270" s="46"/>
      <c r="F270" s="46"/>
      <c r="G270" s="46"/>
    </row>
    <row r="271">
      <c r="A271" s="45"/>
      <c r="B271" s="45"/>
      <c r="C271" s="46"/>
      <c r="D271" s="46"/>
      <c r="E271" s="46"/>
      <c r="F271" s="46"/>
      <c r="G271" s="46"/>
    </row>
    <row r="272">
      <c r="A272" s="45"/>
      <c r="B272" s="45"/>
      <c r="C272" s="46"/>
      <c r="D272" s="46"/>
      <c r="E272" s="46"/>
      <c r="F272" s="46"/>
      <c r="G272" s="46"/>
    </row>
    <row r="273">
      <c r="A273" s="45"/>
      <c r="B273" s="45"/>
      <c r="C273" s="46"/>
      <c r="D273" s="46"/>
      <c r="E273" s="46"/>
      <c r="F273" s="46"/>
      <c r="G273" s="46"/>
    </row>
    <row r="274">
      <c r="A274" s="45"/>
      <c r="B274" s="45"/>
      <c r="C274" s="46"/>
      <c r="D274" s="46"/>
      <c r="E274" s="46"/>
      <c r="F274" s="46"/>
      <c r="G274" s="46"/>
    </row>
    <row r="275">
      <c r="A275" s="45"/>
      <c r="B275" s="45"/>
      <c r="C275" s="46"/>
      <c r="D275" s="46"/>
      <c r="E275" s="46"/>
      <c r="F275" s="46"/>
      <c r="G275" s="46"/>
    </row>
    <row r="276">
      <c r="A276" s="45"/>
      <c r="B276" s="45"/>
      <c r="C276" s="46"/>
      <c r="D276" s="46"/>
      <c r="E276" s="46"/>
      <c r="F276" s="46"/>
      <c r="G276" s="46"/>
    </row>
    <row r="277">
      <c r="A277" s="45"/>
      <c r="B277" s="45"/>
      <c r="C277" s="46"/>
      <c r="D277" s="46"/>
      <c r="E277" s="46"/>
      <c r="F277" s="46"/>
      <c r="G277" s="46"/>
    </row>
    <row r="278">
      <c r="A278" s="45"/>
      <c r="B278" s="45"/>
      <c r="C278" s="46"/>
      <c r="D278" s="46"/>
      <c r="E278" s="46"/>
      <c r="F278" s="46"/>
      <c r="G278" s="46"/>
    </row>
    <row r="279">
      <c r="A279" s="45"/>
      <c r="B279" s="45"/>
      <c r="C279" s="46"/>
      <c r="D279" s="46"/>
      <c r="E279" s="46"/>
      <c r="F279" s="46"/>
      <c r="G279" s="46"/>
    </row>
    <row r="280">
      <c r="A280" s="45"/>
      <c r="B280" s="45"/>
      <c r="C280" s="46"/>
      <c r="D280" s="46"/>
      <c r="E280" s="46"/>
      <c r="F280" s="46"/>
      <c r="G280" s="46"/>
    </row>
    <row r="281">
      <c r="A281" s="45"/>
      <c r="B281" s="45"/>
      <c r="C281" s="46"/>
      <c r="D281" s="46"/>
      <c r="E281" s="46"/>
      <c r="F281" s="46"/>
      <c r="G281" s="46"/>
    </row>
    <row r="282">
      <c r="A282" s="45"/>
      <c r="B282" s="45"/>
      <c r="C282" s="46"/>
      <c r="D282" s="46"/>
      <c r="E282" s="46"/>
      <c r="F282" s="46"/>
      <c r="G282" s="46"/>
    </row>
    <row r="283">
      <c r="A283" s="45"/>
      <c r="B283" s="45"/>
      <c r="C283" s="46"/>
      <c r="D283" s="46"/>
      <c r="E283" s="46"/>
      <c r="F283" s="46"/>
      <c r="G283" s="46"/>
    </row>
    <row r="284">
      <c r="A284" s="45"/>
      <c r="B284" s="45"/>
      <c r="C284" s="46"/>
      <c r="D284" s="46"/>
      <c r="E284" s="46"/>
      <c r="F284" s="46"/>
      <c r="G284" s="46"/>
    </row>
    <row r="285">
      <c r="A285" s="45"/>
      <c r="B285" s="45"/>
      <c r="C285" s="46"/>
      <c r="D285" s="46"/>
      <c r="E285" s="46"/>
      <c r="F285" s="46"/>
      <c r="G285" s="46"/>
    </row>
    <row r="286">
      <c r="A286" s="45"/>
      <c r="B286" s="45"/>
      <c r="C286" s="46"/>
      <c r="D286" s="46"/>
      <c r="E286" s="46"/>
      <c r="F286" s="46"/>
      <c r="G286" s="46"/>
    </row>
    <row r="287">
      <c r="A287" s="45"/>
      <c r="B287" s="45"/>
      <c r="C287" s="46"/>
      <c r="D287" s="46"/>
      <c r="E287" s="46"/>
      <c r="F287" s="46"/>
      <c r="G287" s="46"/>
    </row>
    <row r="288">
      <c r="A288" s="45"/>
      <c r="B288" s="45"/>
      <c r="C288" s="46"/>
      <c r="D288" s="46"/>
      <c r="E288" s="46"/>
      <c r="F288" s="46"/>
      <c r="G288" s="46"/>
    </row>
    <row r="289">
      <c r="A289" s="45"/>
      <c r="B289" s="45"/>
      <c r="C289" s="46"/>
      <c r="D289" s="46"/>
      <c r="E289" s="46"/>
      <c r="F289" s="46"/>
      <c r="G289" s="46"/>
    </row>
    <row r="290">
      <c r="A290" s="45"/>
      <c r="B290" s="45"/>
      <c r="C290" s="46"/>
      <c r="D290" s="46"/>
      <c r="E290" s="46"/>
      <c r="F290" s="46"/>
      <c r="G290" s="46"/>
    </row>
    <row r="291">
      <c r="A291" s="45"/>
      <c r="B291" s="45"/>
      <c r="C291" s="46"/>
      <c r="D291" s="46"/>
      <c r="E291" s="46"/>
      <c r="F291" s="46"/>
      <c r="G291" s="46"/>
    </row>
    <row r="292">
      <c r="A292" s="45"/>
      <c r="B292" s="45"/>
      <c r="C292" s="46"/>
      <c r="D292" s="46"/>
      <c r="E292" s="46"/>
      <c r="F292" s="46"/>
      <c r="G292" s="46"/>
    </row>
    <row r="293">
      <c r="A293" s="45"/>
      <c r="B293" s="45"/>
      <c r="C293" s="46"/>
      <c r="D293" s="46"/>
      <c r="E293" s="46"/>
      <c r="F293" s="46"/>
      <c r="G293" s="46"/>
    </row>
    <row r="294">
      <c r="A294" s="45"/>
      <c r="B294" s="45"/>
      <c r="C294" s="46"/>
      <c r="D294" s="46"/>
      <c r="E294" s="46"/>
      <c r="F294" s="46"/>
      <c r="G294" s="46"/>
    </row>
    <row r="295">
      <c r="A295" s="45"/>
      <c r="B295" s="45"/>
      <c r="C295" s="46"/>
      <c r="D295" s="46"/>
      <c r="E295" s="46"/>
      <c r="F295" s="46"/>
      <c r="G295" s="46"/>
    </row>
    <row r="296">
      <c r="A296" s="45"/>
      <c r="B296" s="45"/>
      <c r="C296" s="46"/>
      <c r="D296" s="46"/>
      <c r="E296" s="46"/>
      <c r="F296" s="46"/>
      <c r="G296" s="46"/>
    </row>
    <row r="297">
      <c r="A297" s="45"/>
      <c r="B297" s="45"/>
      <c r="C297" s="46"/>
      <c r="D297" s="46"/>
      <c r="E297" s="46"/>
      <c r="F297" s="46"/>
      <c r="G297" s="46"/>
    </row>
    <row r="298">
      <c r="A298" s="45"/>
      <c r="B298" s="45"/>
      <c r="C298" s="46"/>
      <c r="D298" s="46"/>
      <c r="E298" s="46"/>
      <c r="F298" s="46"/>
      <c r="G298" s="46"/>
    </row>
    <row r="299">
      <c r="A299" s="45"/>
      <c r="B299" s="45"/>
      <c r="C299" s="46"/>
      <c r="D299" s="46"/>
      <c r="E299" s="46"/>
      <c r="F299" s="46"/>
      <c r="G299" s="46"/>
    </row>
    <row r="300">
      <c r="A300" s="45"/>
      <c r="B300" s="45"/>
      <c r="C300" s="46"/>
      <c r="D300" s="46"/>
      <c r="E300" s="46"/>
      <c r="F300" s="46"/>
      <c r="G300" s="46"/>
    </row>
    <row r="301">
      <c r="A301" s="45"/>
      <c r="B301" s="45"/>
      <c r="C301" s="46"/>
      <c r="D301" s="46"/>
      <c r="E301" s="46"/>
      <c r="F301" s="46"/>
      <c r="G301" s="46"/>
    </row>
    <row r="302">
      <c r="A302" s="45"/>
      <c r="B302" s="45"/>
      <c r="C302" s="46"/>
      <c r="D302" s="46"/>
      <c r="E302" s="46"/>
      <c r="F302" s="46"/>
      <c r="G302" s="46"/>
    </row>
    <row r="303">
      <c r="A303" s="45"/>
      <c r="B303" s="45"/>
      <c r="C303" s="46"/>
      <c r="D303" s="46"/>
      <c r="E303" s="46"/>
      <c r="F303" s="46"/>
      <c r="G303" s="46"/>
    </row>
    <row r="304">
      <c r="A304" s="45"/>
      <c r="B304" s="45"/>
      <c r="C304" s="46"/>
      <c r="D304" s="46"/>
      <c r="E304" s="46"/>
      <c r="F304" s="46"/>
      <c r="G304" s="46"/>
    </row>
    <row r="305">
      <c r="A305" s="45"/>
      <c r="B305" s="45"/>
      <c r="C305" s="46"/>
      <c r="D305" s="46"/>
      <c r="E305" s="46"/>
      <c r="F305" s="46"/>
      <c r="G305" s="46"/>
    </row>
    <row r="306">
      <c r="A306" s="45"/>
      <c r="B306" s="45"/>
      <c r="C306" s="46"/>
      <c r="D306" s="46"/>
      <c r="E306" s="46"/>
      <c r="F306" s="46"/>
      <c r="G306" s="46"/>
    </row>
    <row r="307">
      <c r="A307" s="45"/>
      <c r="B307" s="45"/>
      <c r="C307" s="46"/>
      <c r="D307" s="46"/>
      <c r="E307" s="46"/>
      <c r="F307" s="46"/>
      <c r="G307" s="46"/>
    </row>
    <row r="308">
      <c r="A308" s="45"/>
      <c r="B308" s="45"/>
      <c r="C308" s="46"/>
      <c r="D308" s="46"/>
      <c r="E308" s="46"/>
      <c r="F308" s="46"/>
      <c r="G308" s="46"/>
    </row>
    <row r="309">
      <c r="A309" s="45"/>
      <c r="B309" s="45"/>
      <c r="C309" s="46"/>
      <c r="D309" s="46"/>
      <c r="E309" s="46"/>
      <c r="F309" s="46"/>
      <c r="G309" s="46"/>
    </row>
    <row r="310">
      <c r="A310" s="45"/>
      <c r="B310" s="45"/>
      <c r="C310" s="46"/>
      <c r="D310" s="46"/>
      <c r="E310" s="46"/>
      <c r="F310" s="46"/>
      <c r="G310" s="46"/>
    </row>
    <row r="311">
      <c r="A311" s="45"/>
      <c r="B311" s="45"/>
      <c r="C311" s="46"/>
      <c r="D311" s="46"/>
      <c r="E311" s="46"/>
      <c r="F311" s="46"/>
      <c r="G311" s="46"/>
    </row>
    <row r="312">
      <c r="A312" s="45"/>
      <c r="B312" s="45"/>
      <c r="C312" s="46"/>
      <c r="D312" s="46"/>
      <c r="E312" s="46"/>
      <c r="F312" s="46"/>
      <c r="G312" s="46"/>
    </row>
    <row r="313">
      <c r="A313" s="45"/>
      <c r="B313" s="45"/>
      <c r="C313" s="46"/>
      <c r="D313" s="46"/>
      <c r="E313" s="46"/>
      <c r="F313" s="46"/>
      <c r="G313" s="46"/>
    </row>
    <row r="314">
      <c r="A314" s="45"/>
      <c r="B314" s="45"/>
      <c r="C314" s="46"/>
      <c r="D314" s="46"/>
      <c r="E314" s="46"/>
      <c r="F314" s="46"/>
      <c r="G314" s="46"/>
    </row>
    <row r="315">
      <c r="A315" s="45"/>
      <c r="B315" s="45"/>
      <c r="C315" s="46"/>
      <c r="D315" s="46"/>
      <c r="E315" s="46"/>
      <c r="F315" s="46"/>
      <c r="G315" s="46"/>
    </row>
    <row r="316">
      <c r="A316" s="45"/>
      <c r="B316" s="45"/>
      <c r="C316" s="46"/>
      <c r="D316" s="46"/>
      <c r="E316" s="46"/>
      <c r="F316" s="46"/>
      <c r="G316" s="46"/>
    </row>
    <row r="317">
      <c r="A317" s="45"/>
      <c r="B317" s="45"/>
      <c r="C317" s="46"/>
      <c r="D317" s="46"/>
      <c r="E317" s="46"/>
      <c r="F317" s="46"/>
      <c r="G317" s="46"/>
    </row>
    <row r="318">
      <c r="A318" s="45"/>
      <c r="B318" s="45"/>
      <c r="C318" s="46"/>
      <c r="D318" s="46"/>
      <c r="E318" s="46"/>
      <c r="F318" s="46"/>
      <c r="G318" s="46"/>
    </row>
    <row r="319">
      <c r="A319" s="45"/>
      <c r="B319" s="45"/>
      <c r="C319" s="46"/>
      <c r="D319" s="46"/>
      <c r="E319" s="46"/>
      <c r="F319" s="46"/>
      <c r="G319" s="46"/>
    </row>
    <row r="320">
      <c r="A320" s="45"/>
      <c r="B320" s="45"/>
      <c r="C320" s="46"/>
      <c r="D320" s="46"/>
      <c r="E320" s="46"/>
      <c r="F320" s="46"/>
      <c r="G320" s="46"/>
    </row>
    <row r="321">
      <c r="A321" s="45"/>
      <c r="B321" s="45"/>
      <c r="C321" s="46"/>
      <c r="D321" s="46"/>
      <c r="E321" s="46"/>
      <c r="F321" s="46"/>
      <c r="G321" s="46"/>
    </row>
    <row r="322">
      <c r="A322" s="45"/>
      <c r="B322" s="45"/>
      <c r="C322" s="46"/>
      <c r="D322" s="46"/>
      <c r="E322" s="46"/>
      <c r="F322" s="46"/>
      <c r="G322" s="46"/>
    </row>
    <row r="323">
      <c r="A323" s="45"/>
      <c r="B323" s="45"/>
      <c r="C323" s="46"/>
      <c r="D323" s="46"/>
      <c r="E323" s="46"/>
      <c r="F323" s="46"/>
      <c r="G323" s="46"/>
    </row>
    <row r="324">
      <c r="A324" s="45"/>
      <c r="B324" s="45"/>
      <c r="C324" s="46"/>
      <c r="D324" s="46"/>
      <c r="E324" s="46"/>
      <c r="F324" s="46"/>
      <c r="G324" s="46"/>
    </row>
    <row r="325">
      <c r="A325" s="45"/>
      <c r="B325" s="45"/>
      <c r="C325" s="46"/>
      <c r="D325" s="46"/>
      <c r="E325" s="46"/>
      <c r="F325" s="46"/>
      <c r="G325" s="46"/>
    </row>
    <row r="326">
      <c r="A326" s="45"/>
      <c r="B326" s="45"/>
      <c r="C326" s="46"/>
      <c r="D326" s="46"/>
      <c r="E326" s="46"/>
      <c r="F326" s="46"/>
      <c r="G326" s="46"/>
    </row>
    <row r="327">
      <c r="A327" s="45"/>
      <c r="B327" s="45"/>
      <c r="C327" s="46"/>
      <c r="D327" s="46"/>
      <c r="E327" s="46"/>
      <c r="F327" s="46"/>
      <c r="G327" s="46"/>
    </row>
    <row r="328">
      <c r="A328" s="45"/>
      <c r="B328" s="45"/>
      <c r="C328" s="46"/>
      <c r="D328" s="46"/>
      <c r="E328" s="46"/>
      <c r="F328" s="46"/>
      <c r="G328" s="46"/>
    </row>
    <row r="329">
      <c r="A329" s="45"/>
      <c r="B329" s="45"/>
      <c r="C329" s="46"/>
      <c r="D329" s="46"/>
      <c r="E329" s="46"/>
      <c r="F329" s="46"/>
      <c r="G329" s="46"/>
    </row>
    <row r="330">
      <c r="A330" s="45"/>
      <c r="B330" s="45"/>
      <c r="C330" s="46"/>
      <c r="D330" s="46"/>
      <c r="E330" s="46"/>
      <c r="F330" s="46"/>
      <c r="G330" s="46"/>
    </row>
    <row r="331">
      <c r="A331" s="45"/>
      <c r="B331" s="45"/>
      <c r="C331" s="46"/>
      <c r="D331" s="46"/>
      <c r="E331" s="46"/>
      <c r="F331" s="46"/>
      <c r="G331" s="46"/>
    </row>
    <row r="332">
      <c r="A332" s="45"/>
      <c r="B332" s="45"/>
      <c r="C332" s="46"/>
      <c r="D332" s="46"/>
      <c r="E332" s="46"/>
      <c r="F332" s="46"/>
      <c r="G332" s="46"/>
    </row>
    <row r="333">
      <c r="A333" s="45"/>
      <c r="B333" s="45"/>
      <c r="C333" s="46"/>
      <c r="D333" s="46"/>
      <c r="E333" s="46"/>
      <c r="F333" s="46"/>
      <c r="G333" s="46"/>
    </row>
    <row r="334">
      <c r="A334" s="45"/>
      <c r="B334" s="45"/>
      <c r="C334" s="46"/>
      <c r="D334" s="46"/>
      <c r="E334" s="46"/>
      <c r="F334" s="46"/>
      <c r="G334" s="46"/>
    </row>
    <row r="335">
      <c r="A335" s="45"/>
      <c r="B335" s="45"/>
      <c r="C335" s="46"/>
      <c r="D335" s="46"/>
      <c r="E335" s="46"/>
      <c r="F335" s="46"/>
      <c r="G335" s="46"/>
    </row>
    <row r="336">
      <c r="A336" s="45"/>
      <c r="B336" s="45"/>
      <c r="C336" s="46"/>
      <c r="D336" s="46"/>
      <c r="E336" s="46"/>
      <c r="F336" s="46"/>
      <c r="G336" s="46"/>
    </row>
    <row r="337">
      <c r="A337" s="45"/>
      <c r="B337" s="45"/>
      <c r="C337" s="46"/>
      <c r="D337" s="46"/>
      <c r="E337" s="46"/>
      <c r="F337" s="46"/>
      <c r="G337" s="46"/>
    </row>
    <row r="338">
      <c r="A338" s="45"/>
      <c r="B338" s="45"/>
      <c r="C338" s="46"/>
      <c r="D338" s="46"/>
      <c r="E338" s="46"/>
      <c r="F338" s="46"/>
      <c r="G338" s="46"/>
    </row>
    <row r="339">
      <c r="A339" s="45"/>
      <c r="B339" s="45"/>
      <c r="C339" s="46"/>
      <c r="D339" s="46"/>
      <c r="E339" s="46"/>
      <c r="F339" s="46"/>
      <c r="G339" s="46"/>
    </row>
    <row r="340">
      <c r="A340" s="45"/>
      <c r="B340" s="45"/>
      <c r="C340" s="46"/>
      <c r="D340" s="46"/>
      <c r="E340" s="46"/>
      <c r="F340" s="46"/>
      <c r="G340" s="46"/>
    </row>
    <row r="341">
      <c r="A341" s="45"/>
      <c r="B341" s="45"/>
      <c r="C341" s="46"/>
      <c r="D341" s="46"/>
      <c r="E341" s="46"/>
      <c r="F341" s="46"/>
      <c r="G341" s="46"/>
    </row>
    <row r="342">
      <c r="A342" s="45"/>
      <c r="B342" s="45"/>
      <c r="C342" s="46"/>
      <c r="D342" s="46"/>
      <c r="E342" s="46"/>
      <c r="F342" s="46"/>
      <c r="G342" s="46"/>
    </row>
    <row r="343">
      <c r="A343" s="45"/>
      <c r="B343" s="45"/>
      <c r="C343" s="46"/>
      <c r="D343" s="46"/>
      <c r="E343" s="46"/>
      <c r="F343" s="46"/>
      <c r="G343" s="46"/>
    </row>
    <row r="344">
      <c r="A344" s="45"/>
      <c r="B344" s="45"/>
      <c r="C344" s="46"/>
      <c r="D344" s="46"/>
      <c r="E344" s="46"/>
      <c r="F344" s="46"/>
      <c r="G344" s="46"/>
    </row>
    <row r="345">
      <c r="A345" s="45"/>
      <c r="B345" s="45"/>
      <c r="C345" s="46"/>
      <c r="D345" s="46"/>
      <c r="E345" s="46"/>
      <c r="F345" s="46"/>
      <c r="G345" s="46"/>
    </row>
    <row r="346">
      <c r="A346" s="45"/>
      <c r="B346" s="45"/>
      <c r="C346" s="46"/>
      <c r="D346" s="46"/>
      <c r="E346" s="46"/>
      <c r="F346" s="46"/>
      <c r="G346" s="46"/>
    </row>
    <row r="347">
      <c r="A347" s="45"/>
      <c r="B347" s="45"/>
      <c r="C347" s="46"/>
      <c r="D347" s="46"/>
      <c r="E347" s="46"/>
      <c r="F347" s="46"/>
      <c r="G347" s="46"/>
    </row>
    <row r="348">
      <c r="A348" s="45"/>
      <c r="B348" s="45"/>
      <c r="C348" s="46"/>
      <c r="D348" s="46"/>
      <c r="E348" s="46"/>
      <c r="F348" s="46"/>
      <c r="G348" s="46"/>
    </row>
    <row r="349">
      <c r="A349" s="45"/>
      <c r="B349" s="45"/>
      <c r="C349" s="46"/>
      <c r="D349" s="46"/>
      <c r="E349" s="46"/>
      <c r="F349" s="46"/>
      <c r="G349" s="46"/>
    </row>
    <row r="350">
      <c r="A350" s="45"/>
      <c r="B350" s="45"/>
      <c r="C350" s="46"/>
      <c r="D350" s="46"/>
      <c r="E350" s="46"/>
      <c r="F350" s="46"/>
      <c r="G350" s="46"/>
    </row>
    <row r="351">
      <c r="A351" s="45"/>
      <c r="B351" s="45"/>
      <c r="C351" s="46"/>
      <c r="D351" s="46"/>
      <c r="E351" s="46"/>
      <c r="F351" s="46"/>
      <c r="G351" s="46"/>
    </row>
    <row r="352">
      <c r="A352" s="45"/>
      <c r="B352" s="45"/>
      <c r="C352" s="46"/>
      <c r="D352" s="46"/>
      <c r="E352" s="46"/>
      <c r="F352" s="46"/>
      <c r="G352" s="46"/>
    </row>
    <row r="353">
      <c r="A353" s="45"/>
      <c r="B353" s="45"/>
      <c r="C353" s="46"/>
      <c r="D353" s="46"/>
      <c r="E353" s="46"/>
      <c r="F353" s="46"/>
      <c r="G353" s="46"/>
    </row>
    <row r="354">
      <c r="A354" s="45"/>
      <c r="B354" s="45"/>
      <c r="C354" s="46"/>
      <c r="D354" s="46"/>
      <c r="E354" s="46"/>
      <c r="F354" s="46"/>
      <c r="G354" s="46"/>
    </row>
    <row r="355">
      <c r="A355" s="45"/>
      <c r="B355" s="45"/>
      <c r="C355" s="46"/>
      <c r="D355" s="46"/>
      <c r="E355" s="46"/>
      <c r="F355" s="46"/>
      <c r="G355" s="46"/>
    </row>
    <row r="356">
      <c r="A356" s="45"/>
      <c r="B356" s="45"/>
      <c r="C356" s="46"/>
      <c r="D356" s="46"/>
      <c r="E356" s="46"/>
      <c r="F356" s="46"/>
      <c r="G356" s="46"/>
    </row>
    <row r="357">
      <c r="A357" s="45"/>
      <c r="B357" s="45"/>
      <c r="C357" s="46"/>
      <c r="D357" s="46"/>
      <c r="E357" s="46"/>
      <c r="F357" s="46"/>
      <c r="G357" s="46"/>
    </row>
    <row r="358">
      <c r="A358" s="45"/>
      <c r="B358" s="45"/>
      <c r="C358" s="46"/>
      <c r="D358" s="46"/>
      <c r="E358" s="46"/>
      <c r="F358" s="46"/>
      <c r="G358" s="46"/>
    </row>
    <row r="359">
      <c r="A359" s="45"/>
      <c r="B359" s="45"/>
      <c r="C359" s="46"/>
      <c r="D359" s="46"/>
      <c r="E359" s="46"/>
      <c r="F359" s="46"/>
      <c r="G359" s="46"/>
    </row>
    <row r="360">
      <c r="A360" s="45"/>
      <c r="B360" s="45"/>
      <c r="C360" s="46"/>
      <c r="D360" s="46"/>
      <c r="E360" s="46"/>
      <c r="F360" s="46"/>
      <c r="G360" s="46"/>
    </row>
    <row r="361">
      <c r="A361" s="45"/>
      <c r="B361" s="45"/>
      <c r="C361" s="46"/>
      <c r="D361" s="46"/>
      <c r="E361" s="46"/>
      <c r="F361" s="46"/>
      <c r="G361" s="46"/>
    </row>
    <row r="362">
      <c r="A362" s="45"/>
      <c r="B362" s="45"/>
      <c r="C362" s="46"/>
      <c r="D362" s="46"/>
      <c r="E362" s="46"/>
      <c r="F362" s="46"/>
      <c r="G362" s="46"/>
    </row>
    <row r="363">
      <c r="A363" s="45"/>
      <c r="B363" s="45"/>
      <c r="C363" s="46"/>
      <c r="D363" s="46"/>
      <c r="E363" s="46"/>
      <c r="F363" s="46"/>
      <c r="G363" s="46"/>
    </row>
    <row r="364">
      <c r="A364" s="45"/>
      <c r="B364" s="45"/>
      <c r="C364" s="46"/>
      <c r="D364" s="46"/>
      <c r="E364" s="46"/>
      <c r="F364" s="46"/>
      <c r="G364" s="46"/>
    </row>
    <row r="365">
      <c r="A365" s="45"/>
      <c r="B365" s="45"/>
      <c r="C365" s="46"/>
      <c r="D365" s="46"/>
      <c r="E365" s="46"/>
      <c r="F365" s="46"/>
      <c r="G365" s="46"/>
    </row>
    <row r="366">
      <c r="A366" s="45"/>
      <c r="B366" s="45"/>
      <c r="C366" s="46"/>
      <c r="D366" s="46"/>
      <c r="E366" s="46"/>
      <c r="F366" s="46"/>
      <c r="G366" s="46"/>
    </row>
    <row r="367">
      <c r="A367" s="45"/>
      <c r="B367" s="45"/>
      <c r="C367" s="46"/>
      <c r="D367" s="46"/>
      <c r="E367" s="46"/>
      <c r="F367" s="46"/>
      <c r="G367" s="46"/>
    </row>
    <row r="368">
      <c r="A368" s="45"/>
      <c r="B368" s="45"/>
      <c r="C368" s="46"/>
      <c r="D368" s="46"/>
      <c r="E368" s="46"/>
      <c r="F368" s="46"/>
      <c r="G368" s="46"/>
    </row>
    <row r="369">
      <c r="A369" s="45"/>
      <c r="B369" s="45"/>
      <c r="C369" s="46"/>
      <c r="D369" s="46"/>
      <c r="E369" s="46"/>
      <c r="F369" s="46"/>
      <c r="G369" s="46"/>
    </row>
    <row r="370">
      <c r="A370" s="45"/>
      <c r="B370" s="45"/>
      <c r="C370" s="46"/>
      <c r="D370" s="46"/>
      <c r="E370" s="46"/>
      <c r="F370" s="46"/>
      <c r="G370" s="46"/>
    </row>
    <row r="371">
      <c r="A371" s="45"/>
      <c r="B371" s="45"/>
      <c r="C371" s="46"/>
      <c r="D371" s="46"/>
      <c r="E371" s="46"/>
      <c r="F371" s="46"/>
      <c r="G371" s="46"/>
    </row>
    <row r="372">
      <c r="A372" s="45"/>
      <c r="B372" s="45"/>
      <c r="C372" s="46"/>
      <c r="D372" s="46"/>
      <c r="E372" s="46"/>
      <c r="F372" s="46"/>
      <c r="G372" s="46"/>
    </row>
    <row r="373">
      <c r="A373" s="45"/>
      <c r="B373" s="45"/>
      <c r="C373" s="46"/>
      <c r="D373" s="46"/>
      <c r="E373" s="46"/>
      <c r="F373" s="46"/>
      <c r="G373" s="46"/>
    </row>
    <row r="374">
      <c r="A374" s="45"/>
      <c r="B374" s="45"/>
      <c r="C374" s="46"/>
      <c r="D374" s="46"/>
      <c r="E374" s="46"/>
      <c r="F374" s="46"/>
      <c r="G374" s="46"/>
    </row>
    <row r="375">
      <c r="A375" s="45"/>
      <c r="B375" s="45"/>
      <c r="C375" s="46"/>
      <c r="D375" s="46"/>
      <c r="E375" s="46"/>
      <c r="F375" s="46"/>
      <c r="G375" s="46"/>
    </row>
    <row r="376">
      <c r="A376" s="45"/>
      <c r="B376" s="45"/>
      <c r="C376" s="46"/>
      <c r="D376" s="46"/>
      <c r="E376" s="46"/>
      <c r="F376" s="46"/>
      <c r="G376" s="46"/>
    </row>
    <row r="377">
      <c r="A377" s="45"/>
      <c r="B377" s="45"/>
      <c r="C377" s="46"/>
      <c r="D377" s="46"/>
      <c r="E377" s="46"/>
      <c r="F377" s="46"/>
      <c r="G377" s="46"/>
    </row>
    <row r="378">
      <c r="A378" s="45"/>
      <c r="B378" s="45"/>
      <c r="C378" s="46"/>
      <c r="D378" s="46"/>
      <c r="E378" s="46"/>
      <c r="F378" s="46"/>
      <c r="G378" s="46"/>
    </row>
    <row r="379">
      <c r="A379" s="45"/>
      <c r="B379" s="45"/>
      <c r="C379" s="46"/>
      <c r="D379" s="46"/>
      <c r="E379" s="46"/>
      <c r="F379" s="46"/>
      <c r="G379" s="46"/>
    </row>
    <row r="380">
      <c r="A380" s="45"/>
      <c r="B380" s="45"/>
      <c r="C380" s="46"/>
      <c r="D380" s="46"/>
      <c r="E380" s="46"/>
      <c r="F380" s="46"/>
      <c r="G380" s="46"/>
    </row>
    <row r="381">
      <c r="A381" s="45"/>
      <c r="B381" s="45"/>
      <c r="C381" s="46"/>
      <c r="D381" s="46"/>
      <c r="E381" s="46"/>
      <c r="F381" s="46"/>
      <c r="G381" s="46"/>
    </row>
    <row r="382">
      <c r="A382" s="45"/>
      <c r="B382" s="45"/>
      <c r="C382" s="46"/>
      <c r="D382" s="46"/>
      <c r="E382" s="46"/>
      <c r="F382" s="46"/>
      <c r="G382" s="46"/>
    </row>
    <row r="383">
      <c r="A383" s="45"/>
      <c r="B383" s="45"/>
      <c r="C383" s="46"/>
      <c r="D383" s="46"/>
      <c r="E383" s="46"/>
      <c r="F383" s="46"/>
      <c r="G383" s="46"/>
    </row>
    <row r="384">
      <c r="A384" s="45"/>
      <c r="B384" s="45"/>
      <c r="C384" s="46"/>
      <c r="D384" s="46"/>
      <c r="E384" s="46"/>
      <c r="F384" s="46"/>
      <c r="G384" s="46"/>
    </row>
    <row r="385">
      <c r="A385" s="45"/>
      <c r="B385" s="45"/>
      <c r="C385" s="46"/>
      <c r="D385" s="46"/>
      <c r="E385" s="46"/>
      <c r="F385" s="46"/>
      <c r="G385" s="46"/>
    </row>
    <row r="386">
      <c r="A386" s="45"/>
      <c r="B386" s="45"/>
      <c r="C386" s="46"/>
      <c r="D386" s="46"/>
      <c r="E386" s="46"/>
      <c r="F386" s="46"/>
      <c r="G386" s="46"/>
    </row>
    <row r="387">
      <c r="A387" s="45"/>
      <c r="B387" s="45"/>
      <c r="C387" s="46"/>
      <c r="D387" s="46"/>
      <c r="E387" s="46"/>
      <c r="F387" s="46"/>
      <c r="G387" s="46"/>
    </row>
    <row r="388">
      <c r="A388" s="45"/>
      <c r="B388" s="45"/>
      <c r="C388" s="46"/>
      <c r="D388" s="46"/>
      <c r="E388" s="46"/>
      <c r="F388" s="46"/>
      <c r="G388" s="46"/>
    </row>
    <row r="389">
      <c r="A389" s="45"/>
      <c r="B389" s="45"/>
      <c r="C389" s="46"/>
      <c r="D389" s="46"/>
      <c r="E389" s="46"/>
      <c r="F389" s="46"/>
      <c r="G389" s="46"/>
    </row>
    <row r="390">
      <c r="A390" s="45"/>
      <c r="B390" s="45"/>
      <c r="C390" s="46"/>
      <c r="D390" s="46"/>
      <c r="E390" s="46"/>
      <c r="F390" s="46"/>
      <c r="G390" s="46"/>
    </row>
    <row r="391">
      <c r="A391" s="45"/>
      <c r="B391" s="45"/>
      <c r="C391" s="46"/>
      <c r="D391" s="46"/>
      <c r="E391" s="46"/>
      <c r="F391" s="46"/>
      <c r="G391" s="46"/>
    </row>
    <row r="392">
      <c r="A392" s="45"/>
      <c r="B392" s="45"/>
      <c r="C392" s="46"/>
      <c r="D392" s="46"/>
      <c r="E392" s="46"/>
      <c r="F392" s="46"/>
      <c r="G392" s="46"/>
    </row>
    <row r="393">
      <c r="A393" s="45"/>
      <c r="B393" s="45"/>
      <c r="C393" s="46"/>
      <c r="D393" s="46"/>
      <c r="E393" s="46"/>
      <c r="F393" s="46"/>
      <c r="G393" s="46"/>
    </row>
    <row r="394">
      <c r="A394" s="45"/>
      <c r="B394" s="45"/>
      <c r="C394" s="46"/>
      <c r="D394" s="46"/>
      <c r="E394" s="46"/>
      <c r="F394" s="46"/>
      <c r="G394" s="46"/>
    </row>
    <row r="395">
      <c r="A395" s="45"/>
      <c r="B395" s="45"/>
      <c r="C395" s="46"/>
      <c r="D395" s="46"/>
      <c r="E395" s="46"/>
      <c r="F395" s="46"/>
      <c r="G395" s="46"/>
    </row>
    <row r="396">
      <c r="A396" s="45"/>
      <c r="B396" s="45"/>
      <c r="C396" s="46"/>
      <c r="D396" s="46"/>
      <c r="E396" s="46"/>
      <c r="F396" s="46"/>
      <c r="G396" s="46"/>
    </row>
    <row r="397">
      <c r="A397" s="45"/>
      <c r="B397" s="45"/>
      <c r="C397" s="46"/>
      <c r="D397" s="46"/>
      <c r="E397" s="46"/>
      <c r="F397" s="46"/>
      <c r="G397" s="46"/>
    </row>
    <row r="398">
      <c r="A398" s="45"/>
      <c r="B398" s="45"/>
      <c r="C398" s="46"/>
      <c r="D398" s="46"/>
      <c r="E398" s="46"/>
      <c r="F398" s="46"/>
      <c r="G398" s="46"/>
    </row>
    <row r="399">
      <c r="A399" s="45"/>
      <c r="B399" s="45"/>
      <c r="C399" s="46"/>
      <c r="D399" s="46"/>
      <c r="E399" s="46"/>
      <c r="F399" s="46"/>
      <c r="G399" s="46"/>
    </row>
    <row r="400">
      <c r="A400" s="45"/>
      <c r="B400" s="45"/>
      <c r="C400" s="46"/>
      <c r="D400" s="46"/>
      <c r="E400" s="46"/>
      <c r="F400" s="46"/>
      <c r="G400" s="46"/>
    </row>
    <row r="401">
      <c r="A401" s="45"/>
      <c r="B401" s="45"/>
      <c r="C401" s="46"/>
      <c r="D401" s="46"/>
      <c r="E401" s="46"/>
      <c r="F401" s="46"/>
      <c r="G401" s="46"/>
    </row>
    <row r="402">
      <c r="A402" s="45"/>
      <c r="B402" s="45"/>
      <c r="C402" s="46"/>
      <c r="D402" s="46"/>
      <c r="E402" s="46"/>
      <c r="F402" s="46"/>
      <c r="G402" s="46"/>
    </row>
    <row r="403">
      <c r="A403" s="45"/>
      <c r="B403" s="45"/>
      <c r="C403" s="46"/>
      <c r="D403" s="46"/>
      <c r="E403" s="46"/>
      <c r="F403" s="46"/>
      <c r="G403" s="46"/>
    </row>
    <row r="404">
      <c r="A404" s="45"/>
      <c r="B404" s="45"/>
      <c r="C404" s="46"/>
      <c r="D404" s="46"/>
      <c r="E404" s="46"/>
      <c r="F404" s="46"/>
      <c r="G404" s="46"/>
    </row>
    <row r="405">
      <c r="A405" s="45"/>
      <c r="B405" s="45"/>
      <c r="C405" s="46"/>
      <c r="D405" s="46"/>
      <c r="E405" s="46"/>
      <c r="F405" s="46"/>
      <c r="G405" s="46"/>
    </row>
    <row r="406">
      <c r="A406" s="45"/>
      <c r="B406" s="45"/>
      <c r="C406" s="46"/>
      <c r="D406" s="46"/>
      <c r="E406" s="46"/>
      <c r="F406" s="46"/>
      <c r="G406" s="46"/>
    </row>
    <row r="407">
      <c r="A407" s="45"/>
      <c r="B407" s="45"/>
      <c r="C407" s="46"/>
      <c r="D407" s="46"/>
      <c r="E407" s="46"/>
      <c r="F407" s="46"/>
      <c r="G407" s="46"/>
    </row>
    <row r="408">
      <c r="A408" s="45"/>
      <c r="B408" s="45"/>
      <c r="C408" s="46"/>
      <c r="D408" s="46"/>
      <c r="E408" s="46"/>
      <c r="F408" s="46"/>
      <c r="G408" s="46"/>
    </row>
    <row r="409">
      <c r="A409" s="45"/>
      <c r="B409" s="45"/>
      <c r="C409" s="46"/>
      <c r="D409" s="46"/>
      <c r="E409" s="46"/>
      <c r="F409" s="46"/>
      <c r="G409" s="46"/>
    </row>
    <row r="410">
      <c r="A410" s="45"/>
      <c r="B410" s="45"/>
      <c r="C410" s="46"/>
      <c r="D410" s="46"/>
      <c r="E410" s="46"/>
      <c r="F410" s="46"/>
      <c r="G410" s="46"/>
    </row>
    <row r="411">
      <c r="A411" s="45"/>
      <c r="B411" s="45"/>
      <c r="C411" s="46"/>
      <c r="D411" s="46"/>
      <c r="E411" s="46"/>
      <c r="F411" s="46"/>
      <c r="G411" s="46"/>
    </row>
    <row r="412">
      <c r="A412" s="45"/>
      <c r="B412" s="45"/>
      <c r="C412" s="46"/>
      <c r="D412" s="46"/>
      <c r="E412" s="46"/>
      <c r="F412" s="46"/>
      <c r="G412" s="46"/>
    </row>
    <row r="413">
      <c r="A413" s="45"/>
      <c r="B413" s="45"/>
      <c r="C413" s="46"/>
      <c r="D413" s="46"/>
      <c r="E413" s="46"/>
      <c r="F413" s="46"/>
      <c r="G413" s="46"/>
    </row>
    <row r="414">
      <c r="A414" s="45"/>
      <c r="B414" s="45"/>
      <c r="C414" s="46"/>
      <c r="D414" s="46"/>
      <c r="E414" s="46"/>
      <c r="F414" s="46"/>
      <c r="G414" s="46"/>
    </row>
    <row r="415">
      <c r="A415" s="45"/>
      <c r="B415" s="45"/>
      <c r="C415" s="46"/>
      <c r="D415" s="46"/>
      <c r="E415" s="46"/>
      <c r="F415" s="46"/>
      <c r="G415" s="46"/>
    </row>
    <row r="416">
      <c r="A416" s="45"/>
      <c r="B416" s="45"/>
      <c r="C416" s="46"/>
      <c r="D416" s="46"/>
      <c r="E416" s="46"/>
      <c r="F416" s="46"/>
      <c r="G416" s="46"/>
    </row>
    <row r="417">
      <c r="A417" s="45"/>
      <c r="B417" s="45"/>
      <c r="C417" s="46"/>
      <c r="D417" s="46"/>
      <c r="E417" s="46"/>
      <c r="F417" s="46"/>
      <c r="G417" s="46"/>
    </row>
    <row r="418">
      <c r="A418" s="45"/>
      <c r="B418" s="45"/>
      <c r="C418" s="46"/>
      <c r="D418" s="46"/>
      <c r="E418" s="46"/>
      <c r="F418" s="46"/>
      <c r="G418" s="46"/>
    </row>
    <row r="419">
      <c r="A419" s="45"/>
      <c r="B419" s="45"/>
      <c r="C419" s="46"/>
      <c r="D419" s="46"/>
      <c r="E419" s="46"/>
      <c r="F419" s="46"/>
      <c r="G419" s="46"/>
    </row>
    <row r="420">
      <c r="A420" s="45"/>
      <c r="B420" s="45"/>
      <c r="C420" s="46"/>
      <c r="D420" s="46"/>
      <c r="E420" s="46"/>
      <c r="F420" s="46"/>
      <c r="G420" s="46"/>
    </row>
    <row r="421">
      <c r="A421" s="45"/>
      <c r="B421" s="45"/>
      <c r="C421" s="46"/>
      <c r="D421" s="46"/>
      <c r="E421" s="46"/>
      <c r="F421" s="46"/>
      <c r="G421" s="46"/>
    </row>
    <row r="422">
      <c r="A422" s="45"/>
      <c r="B422" s="45"/>
      <c r="C422" s="46"/>
      <c r="D422" s="46"/>
      <c r="E422" s="46"/>
      <c r="F422" s="46"/>
      <c r="G422" s="46"/>
    </row>
    <row r="423">
      <c r="A423" s="45"/>
      <c r="B423" s="45"/>
      <c r="C423" s="46"/>
      <c r="D423" s="46"/>
      <c r="E423" s="46"/>
      <c r="F423" s="46"/>
      <c r="G423" s="46"/>
    </row>
    <row r="424">
      <c r="A424" s="45"/>
      <c r="B424" s="45"/>
      <c r="C424" s="46"/>
      <c r="D424" s="46"/>
      <c r="E424" s="46"/>
      <c r="F424" s="46"/>
      <c r="G424" s="46"/>
    </row>
    <row r="425">
      <c r="A425" s="45"/>
      <c r="B425" s="45"/>
      <c r="C425" s="46"/>
      <c r="D425" s="46"/>
      <c r="E425" s="46"/>
      <c r="F425" s="46"/>
      <c r="G425" s="46"/>
    </row>
    <row r="426">
      <c r="A426" s="45"/>
      <c r="B426" s="45"/>
      <c r="C426" s="46"/>
      <c r="D426" s="46"/>
      <c r="E426" s="46"/>
      <c r="F426" s="46"/>
      <c r="G426" s="46"/>
    </row>
    <row r="427">
      <c r="A427" s="45"/>
      <c r="B427" s="45"/>
      <c r="C427" s="46"/>
      <c r="D427" s="46"/>
      <c r="E427" s="46"/>
      <c r="F427" s="46"/>
      <c r="G427" s="46"/>
    </row>
    <row r="428">
      <c r="A428" s="45"/>
      <c r="B428" s="45"/>
      <c r="C428" s="46"/>
      <c r="D428" s="46"/>
      <c r="E428" s="46"/>
      <c r="F428" s="46"/>
      <c r="G428" s="46"/>
    </row>
    <row r="429">
      <c r="A429" s="45"/>
      <c r="B429" s="45"/>
      <c r="C429" s="46"/>
      <c r="D429" s="46"/>
      <c r="E429" s="46"/>
      <c r="F429" s="46"/>
      <c r="G429" s="46"/>
    </row>
    <row r="430">
      <c r="A430" s="45"/>
      <c r="B430" s="45"/>
      <c r="C430" s="46"/>
      <c r="D430" s="46"/>
      <c r="E430" s="46"/>
      <c r="F430" s="46"/>
      <c r="G430" s="46"/>
    </row>
    <row r="431">
      <c r="A431" s="45"/>
      <c r="B431" s="45"/>
      <c r="C431" s="46"/>
      <c r="D431" s="46"/>
      <c r="E431" s="46"/>
      <c r="F431" s="46"/>
      <c r="G431" s="46"/>
    </row>
    <row r="432">
      <c r="A432" s="45"/>
      <c r="B432" s="45"/>
      <c r="C432" s="46"/>
      <c r="D432" s="46"/>
      <c r="E432" s="46"/>
      <c r="F432" s="46"/>
      <c r="G432" s="46"/>
    </row>
    <row r="433">
      <c r="A433" s="45"/>
      <c r="B433" s="45"/>
      <c r="C433" s="46"/>
      <c r="D433" s="46"/>
      <c r="E433" s="46"/>
      <c r="F433" s="46"/>
      <c r="G433" s="46"/>
    </row>
    <row r="434">
      <c r="A434" s="45"/>
      <c r="B434" s="45"/>
      <c r="C434" s="46"/>
      <c r="D434" s="46"/>
      <c r="E434" s="46"/>
      <c r="F434" s="46"/>
      <c r="G434" s="46"/>
    </row>
    <row r="435">
      <c r="A435" s="45"/>
      <c r="B435" s="45"/>
      <c r="C435" s="46"/>
      <c r="D435" s="46"/>
      <c r="E435" s="46"/>
      <c r="F435" s="46"/>
      <c r="G435" s="46"/>
    </row>
    <row r="436">
      <c r="A436" s="45"/>
      <c r="B436" s="45"/>
      <c r="C436" s="46"/>
      <c r="D436" s="46"/>
      <c r="E436" s="46"/>
      <c r="F436" s="46"/>
      <c r="G436" s="46"/>
    </row>
    <row r="437">
      <c r="A437" s="45"/>
      <c r="B437" s="45"/>
      <c r="C437" s="46"/>
      <c r="D437" s="46"/>
      <c r="E437" s="46"/>
      <c r="F437" s="46"/>
      <c r="G437" s="46"/>
    </row>
    <row r="438">
      <c r="A438" s="45"/>
      <c r="B438" s="45"/>
      <c r="C438" s="46"/>
      <c r="D438" s="46"/>
      <c r="E438" s="46"/>
      <c r="F438" s="46"/>
      <c r="G438" s="46"/>
    </row>
    <row r="439">
      <c r="A439" s="45"/>
      <c r="B439" s="45"/>
      <c r="C439" s="46"/>
      <c r="D439" s="46"/>
      <c r="E439" s="46"/>
      <c r="F439" s="46"/>
      <c r="G439" s="46"/>
    </row>
    <row r="440">
      <c r="A440" s="45"/>
      <c r="B440" s="45"/>
      <c r="C440" s="46"/>
      <c r="D440" s="46"/>
      <c r="E440" s="46"/>
      <c r="F440" s="46"/>
      <c r="G440" s="46"/>
    </row>
    <row r="441">
      <c r="A441" s="45"/>
      <c r="B441" s="45"/>
      <c r="C441" s="46"/>
      <c r="D441" s="46"/>
      <c r="E441" s="46"/>
      <c r="F441" s="46"/>
      <c r="G441" s="46"/>
    </row>
    <row r="442">
      <c r="A442" s="45"/>
      <c r="B442" s="45"/>
      <c r="C442" s="46"/>
      <c r="D442" s="46"/>
      <c r="E442" s="46"/>
      <c r="F442" s="46"/>
      <c r="G442" s="46"/>
    </row>
    <row r="443">
      <c r="A443" s="45"/>
      <c r="B443" s="45"/>
      <c r="C443" s="46"/>
      <c r="D443" s="46"/>
      <c r="E443" s="46"/>
      <c r="F443" s="46"/>
      <c r="G443" s="46"/>
    </row>
    <row r="444">
      <c r="A444" s="45"/>
      <c r="B444" s="45"/>
      <c r="C444" s="46"/>
      <c r="D444" s="46"/>
      <c r="E444" s="46"/>
      <c r="F444" s="46"/>
      <c r="G444" s="46"/>
    </row>
    <row r="445">
      <c r="A445" s="45"/>
      <c r="B445" s="45"/>
      <c r="C445" s="46"/>
      <c r="D445" s="46"/>
      <c r="E445" s="46"/>
      <c r="F445" s="46"/>
      <c r="G445" s="46"/>
    </row>
    <row r="446">
      <c r="A446" s="45"/>
      <c r="B446" s="45"/>
      <c r="C446" s="46"/>
      <c r="D446" s="46"/>
      <c r="E446" s="46"/>
      <c r="F446" s="46"/>
      <c r="G446" s="46"/>
    </row>
    <row r="447">
      <c r="A447" s="45"/>
      <c r="B447" s="45"/>
      <c r="C447" s="46"/>
      <c r="D447" s="46"/>
      <c r="E447" s="46"/>
      <c r="F447" s="46"/>
      <c r="G447" s="46"/>
    </row>
    <row r="448">
      <c r="A448" s="45"/>
      <c r="B448" s="45"/>
      <c r="C448" s="46"/>
      <c r="D448" s="46"/>
      <c r="E448" s="46"/>
      <c r="F448" s="46"/>
      <c r="G448" s="46"/>
    </row>
    <row r="449">
      <c r="A449" s="45"/>
      <c r="B449" s="45"/>
      <c r="C449" s="46"/>
      <c r="D449" s="46"/>
      <c r="E449" s="46"/>
      <c r="F449" s="46"/>
      <c r="G449" s="46"/>
    </row>
    <row r="450">
      <c r="A450" s="45"/>
      <c r="B450" s="45"/>
      <c r="C450" s="46"/>
      <c r="D450" s="46"/>
      <c r="E450" s="46"/>
      <c r="F450" s="46"/>
      <c r="G450" s="46"/>
    </row>
    <row r="451">
      <c r="A451" s="45"/>
      <c r="B451" s="45"/>
      <c r="C451" s="46"/>
      <c r="D451" s="46"/>
      <c r="E451" s="46"/>
      <c r="F451" s="46"/>
      <c r="G451" s="46"/>
    </row>
    <row r="452">
      <c r="A452" s="45"/>
      <c r="B452" s="45"/>
      <c r="C452" s="46"/>
      <c r="D452" s="46"/>
      <c r="E452" s="46"/>
      <c r="F452" s="46"/>
      <c r="G452" s="46"/>
    </row>
    <row r="453">
      <c r="A453" s="45"/>
      <c r="B453" s="45"/>
      <c r="C453" s="46"/>
      <c r="D453" s="46"/>
      <c r="E453" s="46"/>
      <c r="F453" s="46"/>
      <c r="G453" s="46"/>
    </row>
    <row r="454">
      <c r="A454" s="45"/>
      <c r="B454" s="45"/>
      <c r="C454" s="46"/>
      <c r="D454" s="46"/>
      <c r="E454" s="46"/>
      <c r="F454" s="46"/>
      <c r="G454" s="46"/>
    </row>
    <row r="455">
      <c r="A455" s="45"/>
      <c r="B455" s="45"/>
      <c r="C455" s="46"/>
      <c r="D455" s="46"/>
      <c r="E455" s="46"/>
      <c r="F455" s="46"/>
      <c r="G455" s="46"/>
    </row>
    <row r="456">
      <c r="A456" s="45"/>
      <c r="B456" s="45"/>
      <c r="C456" s="46"/>
      <c r="D456" s="46"/>
      <c r="E456" s="46"/>
      <c r="F456" s="46"/>
      <c r="G456" s="46"/>
    </row>
    <row r="457">
      <c r="A457" s="45"/>
      <c r="B457" s="45"/>
      <c r="C457" s="46"/>
      <c r="D457" s="46"/>
      <c r="E457" s="46"/>
      <c r="F457" s="46"/>
      <c r="G457" s="46"/>
    </row>
    <row r="458">
      <c r="A458" s="45"/>
      <c r="B458" s="45"/>
      <c r="C458" s="46"/>
      <c r="D458" s="46"/>
      <c r="E458" s="46"/>
      <c r="F458" s="46"/>
      <c r="G458" s="46"/>
    </row>
    <row r="459">
      <c r="A459" s="45"/>
      <c r="B459" s="45"/>
      <c r="C459" s="46"/>
      <c r="D459" s="46"/>
      <c r="E459" s="46"/>
      <c r="F459" s="46"/>
      <c r="G459" s="46"/>
    </row>
    <row r="460">
      <c r="A460" s="45"/>
      <c r="B460" s="45"/>
      <c r="C460" s="46"/>
      <c r="D460" s="46"/>
      <c r="E460" s="46"/>
      <c r="F460" s="46"/>
      <c r="G460" s="46"/>
    </row>
    <row r="461">
      <c r="A461" s="45"/>
      <c r="B461" s="45"/>
      <c r="C461" s="46"/>
      <c r="D461" s="46"/>
      <c r="E461" s="46"/>
      <c r="F461" s="46"/>
      <c r="G461" s="46"/>
    </row>
    <row r="462">
      <c r="A462" s="45"/>
      <c r="B462" s="45"/>
      <c r="C462" s="46"/>
      <c r="D462" s="46"/>
      <c r="E462" s="46"/>
      <c r="F462" s="46"/>
      <c r="G462" s="46"/>
    </row>
    <row r="463">
      <c r="A463" s="45"/>
      <c r="B463" s="45"/>
      <c r="C463" s="46"/>
      <c r="D463" s="46"/>
      <c r="E463" s="46"/>
      <c r="F463" s="46"/>
      <c r="G463" s="46"/>
    </row>
    <row r="464">
      <c r="A464" s="45"/>
      <c r="B464" s="45"/>
      <c r="C464" s="46"/>
      <c r="D464" s="46"/>
      <c r="E464" s="46"/>
      <c r="F464" s="46"/>
      <c r="G464" s="46"/>
    </row>
    <row r="465">
      <c r="A465" s="45"/>
      <c r="B465" s="45"/>
      <c r="C465" s="46"/>
      <c r="D465" s="46"/>
      <c r="E465" s="46"/>
      <c r="F465" s="46"/>
      <c r="G465" s="46"/>
    </row>
    <row r="466">
      <c r="A466" s="45"/>
      <c r="B466" s="45"/>
      <c r="C466" s="46"/>
      <c r="D466" s="46"/>
      <c r="E466" s="46"/>
      <c r="F466" s="46"/>
      <c r="G466" s="46"/>
    </row>
    <row r="467">
      <c r="A467" s="45"/>
      <c r="B467" s="45"/>
      <c r="C467" s="46"/>
      <c r="D467" s="46"/>
      <c r="E467" s="46"/>
      <c r="F467" s="46"/>
      <c r="G467" s="46"/>
    </row>
    <row r="468">
      <c r="A468" s="45"/>
      <c r="B468" s="45"/>
      <c r="C468" s="46"/>
      <c r="D468" s="46"/>
      <c r="E468" s="46"/>
      <c r="F468" s="46"/>
      <c r="G468" s="46"/>
    </row>
    <row r="469">
      <c r="A469" s="45"/>
      <c r="B469" s="45"/>
      <c r="C469" s="46"/>
      <c r="D469" s="46"/>
      <c r="E469" s="46"/>
      <c r="F469" s="46"/>
      <c r="G469" s="46"/>
    </row>
    <row r="470">
      <c r="A470" s="45"/>
      <c r="B470" s="45"/>
      <c r="C470" s="46"/>
      <c r="D470" s="46"/>
      <c r="E470" s="46"/>
      <c r="F470" s="46"/>
      <c r="G470" s="46"/>
    </row>
    <row r="471">
      <c r="A471" s="45"/>
      <c r="B471" s="45"/>
      <c r="C471" s="46"/>
      <c r="D471" s="46"/>
      <c r="E471" s="46"/>
      <c r="F471" s="46"/>
      <c r="G471" s="46"/>
    </row>
    <row r="472">
      <c r="A472" s="45"/>
      <c r="B472" s="45"/>
      <c r="C472" s="46"/>
      <c r="D472" s="46"/>
      <c r="E472" s="46"/>
      <c r="F472" s="46"/>
      <c r="G472" s="46"/>
    </row>
    <row r="473">
      <c r="A473" s="45"/>
      <c r="B473" s="45"/>
      <c r="C473" s="46"/>
      <c r="D473" s="46"/>
      <c r="E473" s="46"/>
      <c r="F473" s="46"/>
      <c r="G473" s="46"/>
    </row>
    <row r="474">
      <c r="A474" s="45"/>
      <c r="B474" s="45"/>
      <c r="C474" s="46"/>
      <c r="D474" s="46"/>
      <c r="E474" s="46"/>
      <c r="F474" s="46"/>
      <c r="G474" s="46"/>
    </row>
    <row r="475">
      <c r="A475" s="45"/>
      <c r="B475" s="45"/>
      <c r="C475" s="46"/>
      <c r="D475" s="46"/>
      <c r="E475" s="46"/>
      <c r="F475" s="46"/>
      <c r="G475" s="46"/>
    </row>
    <row r="476">
      <c r="A476" s="45"/>
      <c r="B476" s="45"/>
      <c r="C476" s="46"/>
      <c r="D476" s="46"/>
      <c r="E476" s="46"/>
      <c r="F476" s="46"/>
      <c r="G476" s="46"/>
    </row>
    <row r="477">
      <c r="A477" s="45"/>
      <c r="B477" s="45"/>
      <c r="C477" s="46"/>
      <c r="D477" s="46"/>
      <c r="E477" s="46"/>
      <c r="F477" s="46"/>
      <c r="G477" s="46"/>
    </row>
    <row r="478">
      <c r="A478" s="45"/>
      <c r="B478" s="45"/>
      <c r="C478" s="46"/>
      <c r="D478" s="46"/>
      <c r="E478" s="46"/>
      <c r="F478" s="46"/>
      <c r="G478" s="46"/>
    </row>
    <row r="479">
      <c r="A479" s="45"/>
      <c r="B479" s="45"/>
      <c r="C479" s="46"/>
      <c r="D479" s="46"/>
      <c r="E479" s="46"/>
      <c r="F479" s="46"/>
      <c r="G479" s="46"/>
    </row>
    <row r="480">
      <c r="A480" s="45"/>
      <c r="B480" s="45"/>
      <c r="C480" s="46"/>
      <c r="D480" s="46"/>
      <c r="E480" s="46"/>
      <c r="F480" s="46"/>
      <c r="G480" s="46"/>
    </row>
    <row r="481">
      <c r="A481" s="45"/>
      <c r="B481" s="45"/>
      <c r="C481" s="46"/>
      <c r="D481" s="46"/>
      <c r="E481" s="46"/>
      <c r="F481" s="46"/>
      <c r="G481" s="46"/>
    </row>
    <row r="482">
      <c r="A482" s="45"/>
      <c r="B482" s="45"/>
      <c r="C482" s="46"/>
      <c r="D482" s="46"/>
      <c r="E482" s="46"/>
      <c r="F482" s="46"/>
      <c r="G482" s="46"/>
    </row>
    <row r="483">
      <c r="A483" s="45"/>
      <c r="B483" s="45"/>
      <c r="C483" s="46"/>
      <c r="D483" s="46"/>
      <c r="E483" s="46"/>
      <c r="F483" s="46"/>
      <c r="G483" s="46"/>
    </row>
    <row r="484">
      <c r="A484" s="45"/>
      <c r="B484" s="45"/>
      <c r="C484" s="46"/>
      <c r="D484" s="46"/>
      <c r="E484" s="46"/>
      <c r="F484" s="46"/>
      <c r="G484" s="46"/>
    </row>
    <row r="485">
      <c r="A485" s="45"/>
      <c r="B485" s="45"/>
      <c r="C485" s="46"/>
      <c r="D485" s="46"/>
      <c r="E485" s="46"/>
      <c r="F485" s="46"/>
      <c r="G485" s="46"/>
    </row>
    <row r="486">
      <c r="A486" s="45"/>
      <c r="B486" s="45"/>
      <c r="C486" s="46"/>
      <c r="D486" s="46"/>
      <c r="E486" s="46"/>
      <c r="F486" s="46"/>
      <c r="G486" s="46"/>
    </row>
    <row r="487">
      <c r="A487" s="45"/>
      <c r="B487" s="45"/>
      <c r="C487" s="46"/>
      <c r="D487" s="46"/>
      <c r="E487" s="46"/>
      <c r="F487" s="46"/>
      <c r="G487" s="46"/>
    </row>
    <row r="488">
      <c r="A488" s="45"/>
      <c r="B488" s="45"/>
      <c r="C488" s="46"/>
      <c r="D488" s="46"/>
      <c r="E488" s="46"/>
      <c r="F488" s="46"/>
      <c r="G488" s="46"/>
    </row>
    <row r="489">
      <c r="A489" s="45"/>
      <c r="B489" s="45"/>
      <c r="C489" s="46"/>
      <c r="D489" s="46"/>
      <c r="E489" s="46"/>
      <c r="F489" s="46"/>
      <c r="G489" s="46"/>
    </row>
    <row r="490">
      <c r="A490" s="45"/>
      <c r="B490" s="45"/>
      <c r="C490" s="46"/>
      <c r="D490" s="46"/>
      <c r="E490" s="46"/>
      <c r="F490" s="46"/>
      <c r="G490" s="46"/>
    </row>
    <row r="491">
      <c r="A491" s="45"/>
      <c r="B491" s="45"/>
      <c r="C491" s="46"/>
      <c r="D491" s="46"/>
      <c r="E491" s="46"/>
      <c r="F491" s="46"/>
      <c r="G491" s="46"/>
    </row>
    <row r="492">
      <c r="A492" s="45"/>
      <c r="B492" s="45"/>
      <c r="C492" s="46"/>
      <c r="D492" s="46"/>
      <c r="E492" s="46"/>
      <c r="F492" s="46"/>
      <c r="G492" s="46"/>
    </row>
    <row r="493">
      <c r="A493" s="45"/>
      <c r="B493" s="45"/>
      <c r="C493" s="46"/>
      <c r="D493" s="46"/>
      <c r="E493" s="46"/>
      <c r="F493" s="46"/>
      <c r="G493" s="46"/>
    </row>
    <row r="494">
      <c r="A494" s="45"/>
      <c r="B494" s="45"/>
      <c r="C494" s="46"/>
      <c r="D494" s="46"/>
      <c r="E494" s="46"/>
      <c r="F494" s="46"/>
      <c r="G494" s="46"/>
    </row>
    <row r="495">
      <c r="A495" s="45"/>
      <c r="B495" s="45"/>
      <c r="C495" s="46"/>
      <c r="D495" s="46"/>
      <c r="E495" s="46"/>
      <c r="F495" s="46"/>
      <c r="G495" s="46"/>
    </row>
    <row r="496">
      <c r="A496" s="45"/>
      <c r="B496" s="45"/>
      <c r="C496" s="46"/>
      <c r="D496" s="46"/>
      <c r="E496" s="46"/>
      <c r="F496" s="46"/>
      <c r="G496" s="46"/>
    </row>
    <row r="497">
      <c r="A497" s="45"/>
      <c r="B497" s="45"/>
      <c r="C497" s="46"/>
      <c r="D497" s="46"/>
      <c r="E497" s="46"/>
      <c r="F497" s="46"/>
      <c r="G497" s="46"/>
    </row>
    <row r="498">
      <c r="A498" s="45"/>
      <c r="B498" s="45"/>
      <c r="C498" s="46"/>
      <c r="D498" s="46"/>
      <c r="E498" s="46"/>
      <c r="F498" s="46"/>
      <c r="G498" s="46"/>
    </row>
    <row r="499">
      <c r="A499" s="45"/>
      <c r="B499" s="45"/>
      <c r="C499" s="46"/>
      <c r="D499" s="46"/>
      <c r="E499" s="46"/>
      <c r="F499" s="46"/>
      <c r="G499" s="46"/>
    </row>
    <row r="500">
      <c r="A500" s="45"/>
      <c r="B500" s="45"/>
      <c r="C500" s="46"/>
      <c r="D500" s="46"/>
      <c r="E500" s="46"/>
      <c r="F500" s="46"/>
      <c r="G500" s="46"/>
    </row>
    <row r="501">
      <c r="A501" s="45"/>
      <c r="B501" s="45"/>
      <c r="C501" s="46"/>
      <c r="D501" s="46"/>
      <c r="E501" s="46"/>
      <c r="F501" s="46"/>
      <c r="G501" s="46"/>
    </row>
    <row r="502">
      <c r="A502" s="45"/>
      <c r="B502" s="45"/>
      <c r="C502" s="46"/>
      <c r="D502" s="46"/>
      <c r="E502" s="46"/>
      <c r="F502" s="46"/>
      <c r="G502" s="46"/>
    </row>
    <row r="503">
      <c r="A503" s="45"/>
      <c r="B503" s="45"/>
      <c r="C503" s="46"/>
      <c r="D503" s="46"/>
      <c r="E503" s="46"/>
      <c r="F503" s="46"/>
      <c r="G503" s="46"/>
    </row>
    <row r="504">
      <c r="A504" s="45"/>
      <c r="B504" s="45"/>
      <c r="C504" s="46"/>
      <c r="D504" s="46"/>
      <c r="E504" s="46"/>
      <c r="F504" s="46"/>
      <c r="G504" s="46"/>
    </row>
    <row r="505">
      <c r="A505" s="45"/>
      <c r="B505" s="45"/>
      <c r="C505" s="46"/>
      <c r="D505" s="46"/>
      <c r="E505" s="46"/>
      <c r="F505" s="46"/>
      <c r="G505" s="46"/>
    </row>
    <row r="506">
      <c r="A506" s="45"/>
      <c r="B506" s="45"/>
      <c r="C506" s="46"/>
      <c r="D506" s="46"/>
      <c r="E506" s="46"/>
      <c r="F506" s="46"/>
      <c r="G506" s="46"/>
    </row>
    <row r="507">
      <c r="A507" s="45"/>
      <c r="B507" s="45"/>
      <c r="C507" s="46"/>
      <c r="D507" s="46"/>
      <c r="E507" s="46"/>
      <c r="F507" s="46"/>
      <c r="G507" s="46"/>
    </row>
    <row r="508">
      <c r="A508" s="45"/>
      <c r="B508" s="45"/>
      <c r="C508" s="46"/>
      <c r="D508" s="46"/>
      <c r="E508" s="46"/>
      <c r="F508" s="46"/>
      <c r="G508" s="46"/>
    </row>
    <row r="509">
      <c r="A509" s="45"/>
      <c r="B509" s="45"/>
      <c r="C509" s="46"/>
      <c r="D509" s="46"/>
      <c r="E509" s="46"/>
      <c r="F509" s="46"/>
      <c r="G509" s="46"/>
    </row>
    <row r="510">
      <c r="A510" s="45"/>
      <c r="B510" s="45"/>
      <c r="C510" s="46"/>
      <c r="D510" s="46"/>
      <c r="E510" s="46"/>
      <c r="F510" s="46"/>
      <c r="G510" s="46"/>
    </row>
    <row r="511">
      <c r="A511" s="45"/>
      <c r="B511" s="45"/>
      <c r="C511" s="46"/>
      <c r="D511" s="46"/>
      <c r="E511" s="46"/>
      <c r="F511" s="46"/>
      <c r="G511" s="46"/>
    </row>
    <row r="512">
      <c r="A512" s="45"/>
      <c r="B512" s="45"/>
      <c r="C512" s="46"/>
      <c r="D512" s="46"/>
      <c r="E512" s="46"/>
      <c r="F512" s="46"/>
      <c r="G512" s="46"/>
    </row>
    <row r="513">
      <c r="A513" s="45"/>
      <c r="B513" s="45"/>
      <c r="C513" s="46"/>
      <c r="D513" s="46"/>
      <c r="E513" s="46"/>
      <c r="F513" s="46"/>
      <c r="G513" s="46"/>
    </row>
    <row r="514">
      <c r="A514" s="45"/>
      <c r="B514" s="45"/>
      <c r="C514" s="46"/>
      <c r="D514" s="46"/>
      <c r="E514" s="46"/>
      <c r="F514" s="46"/>
      <c r="G514" s="46"/>
    </row>
    <row r="515">
      <c r="A515" s="45"/>
      <c r="B515" s="45"/>
      <c r="C515" s="46"/>
      <c r="D515" s="46"/>
      <c r="E515" s="46"/>
      <c r="F515" s="46"/>
      <c r="G515" s="46"/>
    </row>
    <row r="516">
      <c r="A516" s="45"/>
      <c r="B516" s="45"/>
      <c r="C516" s="46"/>
      <c r="D516" s="46"/>
      <c r="E516" s="46"/>
      <c r="F516" s="46"/>
      <c r="G516" s="46"/>
    </row>
    <row r="517">
      <c r="A517" s="45"/>
      <c r="B517" s="45"/>
      <c r="C517" s="46"/>
      <c r="D517" s="46"/>
      <c r="E517" s="46"/>
      <c r="F517" s="46"/>
      <c r="G517" s="46"/>
    </row>
    <row r="518">
      <c r="A518" s="45"/>
      <c r="B518" s="45"/>
      <c r="C518" s="46"/>
      <c r="D518" s="46"/>
      <c r="E518" s="46"/>
      <c r="F518" s="46"/>
      <c r="G518" s="46"/>
    </row>
    <row r="519">
      <c r="A519" s="45"/>
      <c r="B519" s="45"/>
      <c r="C519" s="46"/>
      <c r="D519" s="46"/>
      <c r="E519" s="46"/>
      <c r="F519" s="46"/>
      <c r="G519" s="46"/>
    </row>
    <row r="520">
      <c r="A520" s="45"/>
      <c r="B520" s="45"/>
      <c r="C520" s="46"/>
      <c r="D520" s="46"/>
      <c r="E520" s="46"/>
      <c r="F520" s="46"/>
      <c r="G520" s="46"/>
    </row>
    <row r="521">
      <c r="A521" s="45"/>
      <c r="B521" s="45"/>
      <c r="C521" s="46"/>
      <c r="D521" s="46"/>
      <c r="E521" s="46"/>
      <c r="F521" s="46"/>
      <c r="G521" s="46"/>
    </row>
    <row r="522">
      <c r="A522" s="45"/>
      <c r="B522" s="45"/>
      <c r="C522" s="46"/>
      <c r="D522" s="46"/>
      <c r="E522" s="46"/>
      <c r="F522" s="46"/>
      <c r="G522" s="46"/>
    </row>
    <row r="523">
      <c r="A523" s="45"/>
      <c r="B523" s="45"/>
      <c r="C523" s="46"/>
      <c r="D523" s="46"/>
      <c r="E523" s="46"/>
      <c r="F523" s="46"/>
      <c r="G523" s="46"/>
    </row>
    <row r="524">
      <c r="A524" s="45"/>
      <c r="B524" s="45"/>
      <c r="C524" s="46"/>
      <c r="D524" s="46"/>
      <c r="E524" s="46"/>
      <c r="F524" s="46"/>
      <c r="G524" s="46"/>
    </row>
    <row r="525">
      <c r="A525" s="45"/>
      <c r="B525" s="45"/>
      <c r="C525" s="46"/>
      <c r="D525" s="46"/>
      <c r="E525" s="46"/>
      <c r="F525" s="46"/>
      <c r="G525" s="46"/>
    </row>
    <row r="526">
      <c r="A526" s="45"/>
      <c r="B526" s="45"/>
      <c r="C526" s="46"/>
      <c r="D526" s="46"/>
      <c r="E526" s="46"/>
      <c r="F526" s="46"/>
      <c r="G526" s="46"/>
    </row>
    <row r="527">
      <c r="A527" s="45"/>
      <c r="B527" s="45"/>
      <c r="C527" s="46"/>
      <c r="D527" s="46"/>
      <c r="E527" s="46"/>
      <c r="F527" s="46"/>
      <c r="G527" s="46"/>
    </row>
    <row r="528">
      <c r="A528" s="45"/>
      <c r="B528" s="45"/>
      <c r="C528" s="46"/>
      <c r="D528" s="46"/>
      <c r="E528" s="46"/>
      <c r="F528" s="46"/>
      <c r="G528" s="46"/>
    </row>
    <row r="529">
      <c r="A529" s="45"/>
      <c r="B529" s="45"/>
      <c r="C529" s="46"/>
      <c r="D529" s="46"/>
      <c r="E529" s="46"/>
      <c r="F529" s="46"/>
      <c r="G529" s="46"/>
    </row>
    <row r="530">
      <c r="A530" s="45"/>
      <c r="B530" s="45"/>
      <c r="C530" s="46"/>
      <c r="D530" s="46"/>
      <c r="E530" s="46"/>
      <c r="F530" s="46"/>
      <c r="G530" s="46"/>
    </row>
    <row r="531">
      <c r="A531" s="45"/>
      <c r="B531" s="45"/>
      <c r="C531" s="46"/>
      <c r="D531" s="46"/>
      <c r="E531" s="46"/>
      <c r="F531" s="46"/>
      <c r="G531" s="46"/>
    </row>
    <row r="532">
      <c r="A532" s="45"/>
      <c r="B532" s="45"/>
      <c r="C532" s="46"/>
      <c r="D532" s="46"/>
      <c r="E532" s="46"/>
      <c r="F532" s="46"/>
      <c r="G532" s="46"/>
    </row>
    <row r="533">
      <c r="A533" s="45"/>
      <c r="B533" s="45"/>
      <c r="C533" s="46"/>
      <c r="D533" s="46"/>
      <c r="E533" s="46"/>
      <c r="F533" s="46"/>
      <c r="G533" s="46"/>
    </row>
    <row r="534">
      <c r="A534" s="45"/>
      <c r="B534" s="45"/>
      <c r="C534" s="46"/>
      <c r="D534" s="46"/>
      <c r="E534" s="46"/>
      <c r="F534" s="46"/>
      <c r="G534" s="46"/>
    </row>
    <row r="535">
      <c r="A535" s="45"/>
      <c r="B535" s="45"/>
      <c r="C535" s="46"/>
      <c r="D535" s="46"/>
      <c r="E535" s="46"/>
      <c r="F535" s="46"/>
      <c r="G535" s="46"/>
    </row>
    <row r="536">
      <c r="A536" s="45"/>
      <c r="B536" s="45"/>
      <c r="C536" s="46"/>
      <c r="D536" s="46"/>
      <c r="E536" s="46"/>
      <c r="F536" s="46"/>
      <c r="G536" s="46"/>
    </row>
    <row r="537">
      <c r="A537" s="45"/>
      <c r="B537" s="45"/>
      <c r="C537" s="46"/>
      <c r="D537" s="46"/>
      <c r="E537" s="46"/>
      <c r="F537" s="46"/>
      <c r="G537" s="46"/>
    </row>
    <row r="538">
      <c r="A538" s="45"/>
      <c r="B538" s="45"/>
      <c r="C538" s="46"/>
      <c r="D538" s="46"/>
      <c r="E538" s="46"/>
      <c r="F538" s="46"/>
      <c r="G538" s="46"/>
    </row>
    <row r="539">
      <c r="A539" s="45"/>
      <c r="B539" s="45"/>
      <c r="C539" s="46"/>
      <c r="D539" s="46"/>
      <c r="E539" s="46"/>
      <c r="F539" s="46"/>
      <c r="G539" s="46"/>
    </row>
    <row r="540">
      <c r="A540" s="45"/>
      <c r="B540" s="45"/>
      <c r="C540" s="46"/>
      <c r="D540" s="46"/>
      <c r="E540" s="46"/>
      <c r="F540" s="46"/>
      <c r="G540" s="46"/>
    </row>
    <row r="541">
      <c r="A541" s="45"/>
      <c r="B541" s="45"/>
      <c r="C541" s="46"/>
      <c r="D541" s="46"/>
      <c r="E541" s="46"/>
      <c r="F541" s="46"/>
      <c r="G541" s="46"/>
    </row>
    <row r="542">
      <c r="A542" s="45"/>
      <c r="B542" s="45"/>
      <c r="C542" s="46"/>
      <c r="D542" s="46"/>
      <c r="E542" s="46"/>
      <c r="F542" s="46"/>
      <c r="G542" s="46"/>
    </row>
    <row r="543">
      <c r="A543" s="45"/>
      <c r="B543" s="45"/>
      <c r="C543" s="46"/>
      <c r="D543" s="46"/>
      <c r="E543" s="46"/>
      <c r="F543" s="46"/>
      <c r="G543" s="46"/>
    </row>
    <row r="544">
      <c r="A544" s="45"/>
      <c r="B544" s="45"/>
      <c r="C544" s="46"/>
      <c r="D544" s="46"/>
      <c r="E544" s="46"/>
      <c r="F544" s="46"/>
      <c r="G544" s="46"/>
    </row>
    <row r="545">
      <c r="A545" s="45"/>
      <c r="B545" s="45"/>
      <c r="C545" s="46"/>
      <c r="D545" s="46"/>
      <c r="E545" s="46"/>
      <c r="F545" s="46"/>
      <c r="G545" s="46"/>
    </row>
    <row r="546">
      <c r="A546" s="45"/>
      <c r="B546" s="45"/>
      <c r="C546" s="46"/>
      <c r="D546" s="46"/>
      <c r="E546" s="46"/>
      <c r="F546" s="46"/>
      <c r="G546" s="46"/>
    </row>
    <row r="547">
      <c r="A547" s="45"/>
      <c r="B547" s="45"/>
      <c r="C547" s="46"/>
      <c r="D547" s="46"/>
      <c r="E547" s="46"/>
      <c r="F547" s="46"/>
      <c r="G547" s="46"/>
    </row>
    <row r="548">
      <c r="A548" s="45"/>
      <c r="B548" s="45"/>
      <c r="C548" s="46"/>
      <c r="D548" s="46"/>
      <c r="E548" s="46"/>
      <c r="F548" s="46"/>
      <c r="G548" s="46"/>
    </row>
    <row r="549">
      <c r="A549" s="45"/>
      <c r="B549" s="45"/>
      <c r="C549" s="46"/>
      <c r="D549" s="46"/>
      <c r="E549" s="46"/>
      <c r="F549" s="46"/>
      <c r="G549" s="46"/>
    </row>
    <row r="550">
      <c r="A550" s="45"/>
      <c r="B550" s="45"/>
      <c r="C550" s="46"/>
      <c r="D550" s="46"/>
      <c r="E550" s="46"/>
      <c r="F550" s="46"/>
      <c r="G550" s="46"/>
    </row>
    <row r="551">
      <c r="A551" s="45"/>
      <c r="B551" s="45"/>
      <c r="C551" s="46"/>
      <c r="D551" s="46"/>
      <c r="E551" s="46"/>
      <c r="F551" s="46"/>
      <c r="G551" s="46"/>
    </row>
    <row r="552">
      <c r="A552" s="45"/>
      <c r="B552" s="45"/>
      <c r="C552" s="46"/>
      <c r="D552" s="46"/>
      <c r="E552" s="46"/>
      <c r="F552" s="46"/>
      <c r="G552" s="46"/>
    </row>
    <row r="553">
      <c r="A553" s="45"/>
      <c r="B553" s="45"/>
      <c r="C553" s="46"/>
      <c r="D553" s="46"/>
      <c r="E553" s="46"/>
      <c r="F553" s="46"/>
      <c r="G553" s="46"/>
    </row>
    <row r="554">
      <c r="A554" s="45"/>
      <c r="B554" s="45"/>
      <c r="C554" s="46"/>
      <c r="D554" s="46"/>
      <c r="E554" s="46"/>
      <c r="F554" s="46"/>
      <c r="G554" s="46"/>
    </row>
    <row r="555">
      <c r="A555" s="45"/>
      <c r="B555" s="45"/>
      <c r="C555" s="46"/>
      <c r="D555" s="46"/>
      <c r="E555" s="46"/>
      <c r="F555" s="46"/>
      <c r="G555" s="46"/>
    </row>
    <row r="556">
      <c r="A556" s="45"/>
      <c r="B556" s="45"/>
      <c r="C556" s="46"/>
      <c r="D556" s="46"/>
      <c r="E556" s="46"/>
      <c r="F556" s="46"/>
      <c r="G556" s="46"/>
    </row>
    <row r="557">
      <c r="A557" s="45"/>
      <c r="B557" s="45"/>
      <c r="C557" s="46"/>
      <c r="D557" s="46"/>
      <c r="E557" s="46"/>
      <c r="F557" s="46"/>
      <c r="G557" s="46"/>
    </row>
    <row r="558">
      <c r="A558" s="45"/>
      <c r="B558" s="45"/>
      <c r="C558" s="46"/>
      <c r="D558" s="46"/>
      <c r="E558" s="46"/>
      <c r="F558" s="46"/>
      <c r="G558" s="46"/>
    </row>
    <row r="559">
      <c r="A559" s="45"/>
      <c r="B559" s="45"/>
      <c r="C559" s="46"/>
      <c r="D559" s="46"/>
      <c r="E559" s="46"/>
      <c r="F559" s="46"/>
      <c r="G559" s="46"/>
    </row>
    <row r="560">
      <c r="A560" s="45"/>
      <c r="B560" s="45"/>
      <c r="C560" s="46"/>
      <c r="D560" s="46"/>
      <c r="E560" s="46"/>
      <c r="F560" s="46"/>
      <c r="G560" s="46"/>
    </row>
    <row r="561">
      <c r="A561" s="45"/>
      <c r="B561" s="45"/>
      <c r="C561" s="46"/>
      <c r="D561" s="46"/>
      <c r="E561" s="46"/>
      <c r="F561" s="46"/>
      <c r="G561" s="46"/>
    </row>
    <row r="562">
      <c r="A562" s="45"/>
      <c r="B562" s="45"/>
      <c r="C562" s="46"/>
      <c r="D562" s="46"/>
      <c r="E562" s="46"/>
      <c r="F562" s="46"/>
      <c r="G562" s="46"/>
    </row>
    <row r="563">
      <c r="A563" s="45"/>
      <c r="B563" s="45"/>
      <c r="C563" s="46"/>
      <c r="D563" s="46"/>
      <c r="E563" s="46"/>
      <c r="F563" s="46"/>
      <c r="G563" s="46"/>
    </row>
    <row r="564">
      <c r="A564" s="45"/>
      <c r="B564" s="45"/>
      <c r="C564" s="46"/>
      <c r="D564" s="46"/>
      <c r="E564" s="46"/>
      <c r="F564" s="46"/>
      <c r="G564" s="46"/>
    </row>
    <row r="565">
      <c r="A565" s="45"/>
      <c r="B565" s="45"/>
      <c r="C565" s="46"/>
      <c r="D565" s="46"/>
      <c r="E565" s="46"/>
      <c r="F565" s="46"/>
      <c r="G565" s="46"/>
    </row>
    <row r="566">
      <c r="A566" s="45"/>
      <c r="B566" s="45"/>
      <c r="C566" s="46"/>
      <c r="D566" s="46"/>
      <c r="E566" s="46"/>
      <c r="F566" s="46"/>
      <c r="G566" s="46"/>
    </row>
    <row r="567">
      <c r="A567" s="45"/>
      <c r="B567" s="45"/>
      <c r="C567" s="46"/>
      <c r="D567" s="46"/>
      <c r="E567" s="46"/>
      <c r="F567" s="46"/>
      <c r="G567" s="46"/>
    </row>
    <row r="568">
      <c r="A568" s="45"/>
      <c r="B568" s="45"/>
      <c r="C568" s="46"/>
      <c r="D568" s="46"/>
      <c r="E568" s="46"/>
      <c r="F568" s="46"/>
      <c r="G568" s="46"/>
    </row>
    <row r="569">
      <c r="A569" s="45"/>
      <c r="B569" s="45"/>
      <c r="C569" s="46"/>
      <c r="D569" s="46"/>
      <c r="E569" s="46"/>
      <c r="F569" s="46"/>
      <c r="G569" s="46"/>
    </row>
    <row r="570">
      <c r="A570" s="45"/>
      <c r="B570" s="45"/>
      <c r="C570" s="46"/>
      <c r="D570" s="46"/>
      <c r="E570" s="46"/>
      <c r="F570" s="46"/>
      <c r="G570" s="46"/>
    </row>
    <row r="571">
      <c r="A571" s="45"/>
      <c r="B571" s="45"/>
      <c r="C571" s="46"/>
      <c r="D571" s="46"/>
      <c r="E571" s="46"/>
      <c r="F571" s="46"/>
      <c r="G571" s="46"/>
    </row>
    <row r="572">
      <c r="A572" s="45"/>
      <c r="B572" s="45"/>
      <c r="C572" s="46"/>
      <c r="D572" s="46"/>
      <c r="E572" s="46"/>
      <c r="F572" s="46"/>
      <c r="G572" s="46"/>
    </row>
    <row r="573">
      <c r="A573" s="45"/>
      <c r="B573" s="45"/>
      <c r="C573" s="46"/>
      <c r="D573" s="46"/>
      <c r="E573" s="46"/>
      <c r="F573" s="46"/>
      <c r="G573" s="46"/>
    </row>
    <row r="574">
      <c r="A574" s="45"/>
      <c r="B574" s="45"/>
      <c r="C574" s="46"/>
      <c r="D574" s="46"/>
      <c r="E574" s="46"/>
      <c r="F574" s="46"/>
      <c r="G574" s="46"/>
    </row>
    <row r="575">
      <c r="A575" s="45"/>
      <c r="B575" s="45"/>
      <c r="C575" s="46"/>
      <c r="D575" s="46"/>
      <c r="E575" s="46"/>
      <c r="F575" s="46"/>
      <c r="G575" s="46"/>
    </row>
    <row r="576">
      <c r="A576" s="45"/>
      <c r="B576" s="45"/>
      <c r="C576" s="46"/>
      <c r="D576" s="46"/>
      <c r="E576" s="46"/>
      <c r="F576" s="46"/>
      <c r="G576" s="46"/>
    </row>
    <row r="577">
      <c r="A577" s="45"/>
      <c r="B577" s="45"/>
      <c r="C577" s="46"/>
      <c r="D577" s="46"/>
      <c r="E577" s="46"/>
      <c r="F577" s="46"/>
      <c r="G577" s="46"/>
    </row>
    <row r="578">
      <c r="A578" s="45"/>
      <c r="B578" s="45"/>
      <c r="C578" s="46"/>
      <c r="D578" s="46"/>
      <c r="E578" s="46"/>
      <c r="F578" s="46"/>
      <c r="G578" s="46"/>
    </row>
    <row r="579">
      <c r="A579" s="45"/>
      <c r="B579" s="45"/>
      <c r="C579" s="46"/>
      <c r="D579" s="46"/>
      <c r="E579" s="46"/>
      <c r="F579" s="46"/>
      <c r="G579" s="46"/>
    </row>
    <row r="580">
      <c r="A580" s="45"/>
      <c r="B580" s="45"/>
      <c r="C580" s="46"/>
      <c r="D580" s="46"/>
      <c r="E580" s="46"/>
      <c r="F580" s="46"/>
      <c r="G580" s="46"/>
    </row>
    <row r="581">
      <c r="A581" s="45"/>
      <c r="B581" s="45"/>
      <c r="C581" s="46"/>
      <c r="D581" s="46"/>
      <c r="E581" s="46"/>
      <c r="F581" s="46"/>
      <c r="G581" s="46"/>
    </row>
    <row r="582">
      <c r="A582" s="45"/>
      <c r="B582" s="45"/>
      <c r="C582" s="46"/>
      <c r="D582" s="46"/>
      <c r="E582" s="46"/>
      <c r="F582" s="46"/>
      <c r="G582" s="46"/>
    </row>
    <row r="583">
      <c r="A583" s="45"/>
      <c r="B583" s="45"/>
      <c r="C583" s="46"/>
      <c r="D583" s="46"/>
      <c r="E583" s="46"/>
      <c r="F583" s="46"/>
      <c r="G583" s="46"/>
    </row>
    <row r="584">
      <c r="A584" s="45"/>
      <c r="B584" s="45"/>
      <c r="C584" s="46"/>
      <c r="D584" s="46"/>
      <c r="E584" s="46"/>
      <c r="F584" s="46"/>
      <c r="G584" s="46"/>
    </row>
    <row r="585">
      <c r="A585" s="45"/>
      <c r="B585" s="45"/>
      <c r="C585" s="46"/>
      <c r="D585" s="46"/>
      <c r="E585" s="46"/>
      <c r="F585" s="46"/>
      <c r="G585" s="46"/>
    </row>
    <row r="586">
      <c r="A586" s="45"/>
      <c r="B586" s="45"/>
      <c r="C586" s="46"/>
      <c r="D586" s="46"/>
      <c r="E586" s="46"/>
      <c r="F586" s="46"/>
      <c r="G586" s="46"/>
    </row>
    <row r="587">
      <c r="A587" s="45"/>
      <c r="B587" s="45"/>
      <c r="C587" s="46"/>
      <c r="D587" s="46"/>
      <c r="E587" s="46"/>
      <c r="F587" s="46"/>
      <c r="G587" s="46"/>
    </row>
    <row r="588">
      <c r="A588" s="45"/>
      <c r="B588" s="45"/>
      <c r="C588" s="46"/>
      <c r="D588" s="46"/>
      <c r="E588" s="46"/>
      <c r="F588" s="46"/>
      <c r="G588" s="46"/>
    </row>
    <row r="589">
      <c r="A589" s="45"/>
      <c r="B589" s="45"/>
      <c r="C589" s="46"/>
      <c r="D589" s="46"/>
      <c r="E589" s="46"/>
      <c r="F589" s="46"/>
      <c r="G589" s="46"/>
    </row>
    <row r="590">
      <c r="A590" s="45"/>
      <c r="B590" s="45"/>
      <c r="C590" s="46"/>
      <c r="D590" s="46"/>
      <c r="E590" s="46"/>
      <c r="F590" s="46"/>
      <c r="G590" s="46"/>
    </row>
    <row r="591">
      <c r="A591" s="45"/>
      <c r="B591" s="45"/>
      <c r="C591" s="46"/>
      <c r="D591" s="46"/>
      <c r="E591" s="46"/>
      <c r="F591" s="46"/>
      <c r="G591" s="46"/>
    </row>
    <row r="592">
      <c r="A592" s="45"/>
      <c r="B592" s="45"/>
      <c r="C592" s="46"/>
      <c r="D592" s="46"/>
      <c r="E592" s="46"/>
      <c r="F592" s="46"/>
      <c r="G592" s="46"/>
    </row>
    <row r="593">
      <c r="A593" s="45"/>
      <c r="B593" s="45"/>
      <c r="C593" s="46"/>
      <c r="D593" s="46"/>
      <c r="E593" s="46"/>
      <c r="F593" s="46"/>
      <c r="G593" s="46"/>
    </row>
    <row r="594">
      <c r="A594" s="45"/>
      <c r="B594" s="45"/>
      <c r="C594" s="46"/>
      <c r="D594" s="46"/>
      <c r="E594" s="46"/>
      <c r="F594" s="46"/>
      <c r="G594" s="46"/>
    </row>
    <row r="595">
      <c r="A595" s="45"/>
      <c r="B595" s="45"/>
      <c r="C595" s="46"/>
      <c r="D595" s="46"/>
      <c r="E595" s="46"/>
      <c r="F595" s="46"/>
      <c r="G595" s="46"/>
    </row>
    <row r="596">
      <c r="A596" s="45"/>
      <c r="B596" s="45"/>
      <c r="C596" s="46"/>
      <c r="D596" s="46"/>
      <c r="E596" s="46"/>
      <c r="F596" s="46"/>
      <c r="G596" s="46"/>
    </row>
    <row r="597">
      <c r="A597" s="45"/>
      <c r="B597" s="45"/>
      <c r="C597" s="46"/>
      <c r="D597" s="46"/>
      <c r="E597" s="46"/>
      <c r="F597" s="46"/>
      <c r="G597" s="46"/>
    </row>
    <row r="598">
      <c r="A598" s="45"/>
      <c r="B598" s="45"/>
      <c r="C598" s="46"/>
      <c r="D598" s="46"/>
      <c r="E598" s="46"/>
      <c r="F598" s="46"/>
      <c r="G598" s="46"/>
    </row>
    <row r="599">
      <c r="A599" s="45"/>
      <c r="B599" s="45"/>
      <c r="C599" s="46"/>
      <c r="D599" s="46"/>
      <c r="E599" s="46"/>
      <c r="F599" s="46"/>
      <c r="G599" s="46"/>
    </row>
    <row r="600">
      <c r="A600" s="45"/>
      <c r="B600" s="45"/>
      <c r="C600" s="46"/>
      <c r="D600" s="46"/>
      <c r="E600" s="46"/>
      <c r="F600" s="46"/>
      <c r="G600" s="46"/>
    </row>
    <row r="601">
      <c r="A601" s="45"/>
      <c r="B601" s="45"/>
      <c r="C601" s="46"/>
      <c r="D601" s="46"/>
      <c r="E601" s="46"/>
      <c r="F601" s="46"/>
      <c r="G601" s="46"/>
    </row>
    <row r="602">
      <c r="A602" s="45"/>
      <c r="B602" s="45"/>
      <c r="C602" s="46"/>
      <c r="D602" s="46"/>
      <c r="E602" s="46"/>
      <c r="F602" s="46"/>
      <c r="G602" s="46"/>
    </row>
    <row r="603">
      <c r="A603" s="45"/>
      <c r="B603" s="45"/>
      <c r="C603" s="46"/>
      <c r="D603" s="46"/>
      <c r="E603" s="46"/>
      <c r="F603" s="46"/>
      <c r="G603" s="46"/>
    </row>
    <row r="604">
      <c r="A604" s="45"/>
      <c r="B604" s="45"/>
      <c r="C604" s="46"/>
      <c r="D604" s="46"/>
      <c r="E604" s="46"/>
      <c r="F604" s="46"/>
      <c r="G604" s="46"/>
    </row>
    <row r="605">
      <c r="A605" s="45"/>
      <c r="B605" s="45"/>
      <c r="C605" s="46"/>
      <c r="D605" s="46"/>
      <c r="E605" s="46"/>
      <c r="F605" s="46"/>
      <c r="G605" s="46"/>
    </row>
    <row r="606">
      <c r="A606" s="45"/>
      <c r="B606" s="45"/>
      <c r="C606" s="46"/>
      <c r="D606" s="46"/>
      <c r="E606" s="46"/>
      <c r="F606" s="46"/>
      <c r="G606" s="46"/>
    </row>
    <row r="607">
      <c r="A607" s="45"/>
      <c r="B607" s="45"/>
      <c r="C607" s="46"/>
      <c r="D607" s="46"/>
      <c r="E607" s="46"/>
      <c r="F607" s="46"/>
      <c r="G607" s="46"/>
    </row>
    <row r="608">
      <c r="A608" s="45"/>
      <c r="B608" s="45"/>
      <c r="C608" s="46"/>
      <c r="D608" s="46"/>
      <c r="E608" s="46"/>
      <c r="F608" s="46"/>
      <c r="G608" s="46"/>
    </row>
    <row r="609">
      <c r="A609" s="45"/>
      <c r="B609" s="45"/>
      <c r="C609" s="46"/>
      <c r="D609" s="46"/>
      <c r="E609" s="46"/>
      <c r="F609" s="46"/>
      <c r="G609" s="46"/>
    </row>
    <row r="610">
      <c r="A610" s="45"/>
      <c r="B610" s="45"/>
      <c r="C610" s="46"/>
      <c r="D610" s="46"/>
      <c r="E610" s="46"/>
      <c r="F610" s="46"/>
      <c r="G610" s="46"/>
    </row>
    <row r="611">
      <c r="A611" s="45"/>
      <c r="B611" s="45"/>
      <c r="C611" s="46"/>
      <c r="D611" s="46"/>
      <c r="E611" s="46"/>
      <c r="F611" s="46"/>
      <c r="G611" s="46"/>
    </row>
    <row r="612">
      <c r="A612" s="45"/>
      <c r="B612" s="45"/>
      <c r="C612" s="46"/>
      <c r="D612" s="46"/>
      <c r="E612" s="46"/>
      <c r="F612" s="46"/>
      <c r="G612" s="46"/>
    </row>
    <row r="613">
      <c r="A613" s="45"/>
      <c r="B613" s="45"/>
      <c r="C613" s="46"/>
      <c r="D613" s="46"/>
      <c r="E613" s="46"/>
      <c r="F613" s="46"/>
      <c r="G613" s="46"/>
    </row>
    <row r="614">
      <c r="A614" s="45"/>
      <c r="B614" s="45"/>
      <c r="C614" s="46"/>
      <c r="D614" s="46"/>
      <c r="E614" s="46"/>
      <c r="F614" s="46"/>
      <c r="G614" s="46"/>
    </row>
    <row r="615">
      <c r="A615" s="45"/>
      <c r="B615" s="45"/>
      <c r="C615" s="46"/>
      <c r="D615" s="46"/>
      <c r="E615" s="46"/>
      <c r="F615" s="46"/>
      <c r="G615" s="46"/>
    </row>
    <row r="616">
      <c r="A616" s="45"/>
      <c r="B616" s="45"/>
      <c r="C616" s="46"/>
      <c r="D616" s="46"/>
      <c r="E616" s="46"/>
      <c r="F616" s="46"/>
      <c r="G616" s="46"/>
    </row>
    <row r="617">
      <c r="A617" s="45"/>
      <c r="B617" s="45"/>
      <c r="C617" s="46"/>
      <c r="D617" s="46"/>
      <c r="E617" s="46"/>
      <c r="F617" s="46"/>
      <c r="G617" s="46"/>
    </row>
    <row r="618">
      <c r="A618" s="45"/>
      <c r="B618" s="45"/>
      <c r="C618" s="46"/>
      <c r="D618" s="46"/>
      <c r="E618" s="46"/>
      <c r="F618" s="46"/>
      <c r="G618" s="46"/>
    </row>
    <row r="619">
      <c r="A619" s="45"/>
      <c r="B619" s="45"/>
      <c r="C619" s="46"/>
      <c r="D619" s="46"/>
      <c r="E619" s="46"/>
      <c r="F619" s="46"/>
      <c r="G619" s="46"/>
    </row>
    <row r="620">
      <c r="A620" s="45"/>
      <c r="B620" s="45"/>
      <c r="C620" s="46"/>
      <c r="D620" s="46"/>
      <c r="E620" s="46"/>
      <c r="F620" s="46"/>
      <c r="G620" s="46"/>
    </row>
    <row r="621">
      <c r="A621" s="45"/>
      <c r="B621" s="45"/>
      <c r="C621" s="46"/>
      <c r="D621" s="46"/>
      <c r="E621" s="46"/>
      <c r="F621" s="46"/>
      <c r="G621" s="46"/>
    </row>
    <row r="622">
      <c r="A622" s="45"/>
      <c r="B622" s="45"/>
      <c r="C622" s="46"/>
      <c r="D622" s="46"/>
      <c r="E622" s="46"/>
      <c r="F622" s="46"/>
      <c r="G622" s="46"/>
    </row>
    <row r="623">
      <c r="A623" s="45"/>
      <c r="B623" s="45"/>
      <c r="C623" s="46"/>
      <c r="D623" s="46"/>
      <c r="E623" s="46"/>
      <c r="F623" s="46"/>
      <c r="G623" s="46"/>
    </row>
    <row r="624">
      <c r="A624" s="45"/>
      <c r="B624" s="45"/>
      <c r="C624" s="46"/>
      <c r="D624" s="46"/>
      <c r="E624" s="46"/>
      <c r="F624" s="46"/>
      <c r="G624" s="46"/>
    </row>
    <row r="625">
      <c r="A625" s="45"/>
      <c r="B625" s="45"/>
      <c r="C625" s="46"/>
      <c r="D625" s="46"/>
      <c r="E625" s="46"/>
      <c r="F625" s="46"/>
      <c r="G625" s="46"/>
    </row>
    <row r="626">
      <c r="A626" s="45"/>
      <c r="B626" s="45"/>
      <c r="C626" s="46"/>
      <c r="D626" s="46"/>
      <c r="E626" s="46"/>
      <c r="F626" s="46"/>
      <c r="G626" s="46"/>
    </row>
    <row r="627">
      <c r="A627" s="45"/>
      <c r="B627" s="45"/>
      <c r="C627" s="46"/>
      <c r="D627" s="46"/>
      <c r="E627" s="46"/>
      <c r="F627" s="46"/>
      <c r="G627" s="46"/>
    </row>
    <row r="628">
      <c r="A628" s="45"/>
      <c r="B628" s="45"/>
      <c r="C628" s="46"/>
      <c r="D628" s="46"/>
      <c r="E628" s="46"/>
      <c r="F628" s="46"/>
      <c r="G628" s="46"/>
    </row>
    <row r="629">
      <c r="A629" s="45"/>
      <c r="B629" s="45"/>
      <c r="C629" s="46"/>
      <c r="D629" s="46"/>
      <c r="E629" s="46"/>
      <c r="F629" s="46"/>
      <c r="G629" s="46"/>
    </row>
    <row r="630">
      <c r="A630" s="45"/>
      <c r="B630" s="45"/>
      <c r="C630" s="46"/>
      <c r="D630" s="46"/>
      <c r="E630" s="46"/>
      <c r="F630" s="46"/>
      <c r="G630" s="46"/>
    </row>
    <row r="631">
      <c r="A631" s="45"/>
      <c r="B631" s="45"/>
      <c r="C631" s="46"/>
      <c r="D631" s="46"/>
      <c r="E631" s="46"/>
      <c r="F631" s="46"/>
      <c r="G631" s="46"/>
    </row>
    <row r="632">
      <c r="A632" s="45"/>
      <c r="B632" s="45"/>
      <c r="C632" s="46"/>
      <c r="D632" s="46"/>
      <c r="E632" s="46"/>
      <c r="F632" s="46"/>
      <c r="G632" s="46"/>
    </row>
    <row r="633">
      <c r="A633" s="45"/>
      <c r="B633" s="45"/>
      <c r="C633" s="46"/>
      <c r="D633" s="46"/>
      <c r="E633" s="46"/>
      <c r="F633" s="46"/>
      <c r="G633" s="46"/>
    </row>
    <row r="634">
      <c r="A634" s="45"/>
      <c r="B634" s="45"/>
      <c r="C634" s="46"/>
      <c r="D634" s="46"/>
      <c r="E634" s="46"/>
      <c r="F634" s="46"/>
      <c r="G634" s="46"/>
    </row>
    <row r="635">
      <c r="A635" s="45"/>
      <c r="B635" s="45"/>
      <c r="C635" s="46"/>
      <c r="D635" s="46"/>
      <c r="E635" s="46"/>
      <c r="F635" s="46"/>
      <c r="G635" s="46"/>
    </row>
    <row r="636">
      <c r="A636" s="45"/>
      <c r="B636" s="45"/>
      <c r="C636" s="46"/>
      <c r="D636" s="46"/>
      <c r="E636" s="46"/>
      <c r="F636" s="46"/>
      <c r="G636" s="46"/>
    </row>
    <row r="637">
      <c r="A637" s="45"/>
      <c r="B637" s="45"/>
      <c r="C637" s="46"/>
      <c r="D637" s="46"/>
      <c r="E637" s="46"/>
      <c r="F637" s="46"/>
      <c r="G637" s="46"/>
    </row>
    <row r="638">
      <c r="A638" s="45"/>
      <c r="B638" s="45"/>
      <c r="C638" s="46"/>
      <c r="D638" s="46"/>
      <c r="E638" s="46"/>
      <c r="F638" s="46"/>
      <c r="G638" s="46"/>
    </row>
    <row r="639">
      <c r="A639" s="45"/>
      <c r="B639" s="45"/>
      <c r="C639" s="46"/>
      <c r="D639" s="46"/>
      <c r="E639" s="46"/>
      <c r="F639" s="46"/>
      <c r="G639" s="46"/>
    </row>
    <row r="640">
      <c r="A640" s="45"/>
      <c r="B640" s="45"/>
      <c r="C640" s="46"/>
      <c r="D640" s="46"/>
      <c r="E640" s="46"/>
      <c r="F640" s="46"/>
      <c r="G640" s="46"/>
    </row>
    <row r="641">
      <c r="A641" s="45"/>
      <c r="B641" s="45"/>
      <c r="C641" s="46"/>
      <c r="D641" s="46"/>
      <c r="E641" s="46"/>
      <c r="F641" s="46"/>
      <c r="G641" s="46"/>
    </row>
    <row r="642">
      <c r="A642" s="45"/>
      <c r="B642" s="45"/>
      <c r="C642" s="46"/>
      <c r="D642" s="46"/>
      <c r="E642" s="46"/>
      <c r="F642" s="46"/>
      <c r="G642" s="46"/>
    </row>
    <row r="643">
      <c r="A643" s="45"/>
      <c r="B643" s="45"/>
      <c r="C643" s="46"/>
      <c r="D643" s="46"/>
      <c r="E643" s="46"/>
      <c r="F643" s="46"/>
      <c r="G643" s="46"/>
    </row>
    <row r="644">
      <c r="A644" s="45"/>
      <c r="B644" s="45"/>
      <c r="C644" s="46"/>
      <c r="D644" s="46"/>
      <c r="E644" s="46"/>
      <c r="F644" s="46"/>
      <c r="G644" s="46"/>
    </row>
    <row r="645">
      <c r="A645" s="45"/>
      <c r="B645" s="45"/>
      <c r="C645" s="46"/>
      <c r="D645" s="46"/>
      <c r="E645" s="46"/>
      <c r="F645" s="46"/>
      <c r="G645" s="46"/>
    </row>
    <row r="646">
      <c r="A646" s="45"/>
      <c r="B646" s="45"/>
      <c r="C646" s="46"/>
      <c r="D646" s="46"/>
      <c r="E646" s="46"/>
      <c r="F646" s="46"/>
      <c r="G646" s="46"/>
    </row>
    <row r="647">
      <c r="A647" s="45"/>
      <c r="B647" s="45"/>
      <c r="C647" s="46"/>
      <c r="D647" s="46"/>
      <c r="E647" s="46"/>
      <c r="F647" s="46"/>
      <c r="G647" s="46"/>
    </row>
    <row r="648">
      <c r="A648" s="45"/>
      <c r="B648" s="45"/>
      <c r="C648" s="46"/>
      <c r="D648" s="46"/>
      <c r="E648" s="46"/>
      <c r="F648" s="46"/>
      <c r="G648" s="46"/>
    </row>
    <row r="649">
      <c r="A649" s="45"/>
      <c r="B649" s="45"/>
      <c r="C649" s="46"/>
      <c r="D649" s="46"/>
      <c r="E649" s="46"/>
      <c r="F649" s="46"/>
      <c r="G649" s="46"/>
    </row>
    <row r="650">
      <c r="A650" s="45"/>
      <c r="B650" s="45"/>
      <c r="C650" s="46"/>
      <c r="D650" s="46"/>
      <c r="E650" s="46"/>
      <c r="F650" s="46"/>
      <c r="G650" s="46"/>
    </row>
    <row r="651">
      <c r="A651" s="45"/>
      <c r="B651" s="45"/>
      <c r="C651" s="46"/>
      <c r="D651" s="46"/>
      <c r="E651" s="46"/>
      <c r="F651" s="46"/>
      <c r="G651" s="46"/>
    </row>
    <row r="652">
      <c r="A652" s="45"/>
      <c r="B652" s="45"/>
      <c r="C652" s="46"/>
      <c r="D652" s="46"/>
      <c r="E652" s="46"/>
      <c r="F652" s="46"/>
      <c r="G652" s="46"/>
    </row>
    <row r="653">
      <c r="A653" s="45"/>
      <c r="B653" s="45"/>
      <c r="C653" s="46"/>
      <c r="D653" s="46"/>
      <c r="E653" s="46"/>
      <c r="F653" s="46"/>
      <c r="G653" s="46"/>
    </row>
    <row r="654">
      <c r="A654" s="45"/>
      <c r="B654" s="45"/>
      <c r="C654" s="46"/>
      <c r="D654" s="46"/>
      <c r="E654" s="46"/>
      <c r="F654" s="46"/>
      <c r="G654" s="46"/>
    </row>
    <row r="655">
      <c r="A655" s="45"/>
      <c r="B655" s="45"/>
      <c r="C655" s="46"/>
      <c r="D655" s="46"/>
      <c r="E655" s="46"/>
      <c r="F655" s="46"/>
      <c r="G655" s="46"/>
    </row>
    <row r="656">
      <c r="A656" s="45"/>
      <c r="B656" s="45"/>
      <c r="C656" s="46"/>
      <c r="D656" s="46"/>
      <c r="E656" s="46"/>
      <c r="F656" s="46"/>
      <c r="G656" s="46"/>
    </row>
    <row r="657">
      <c r="A657" s="45"/>
      <c r="B657" s="45"/>
      <c r="C657" s="46"/>
      <c r="D657" s="46"/>
      <c r="E657" s="46"/>
      <c r="F657" s="46"/>
      <c r="G657" s="46"/>
    </row>
    <row r="658">
      <c r="A658" s="45"/>
      <c r="B658" s="45"/>
      <c r="C658" s="46"/>
      <c r="D658" s="46"/>
      <c r="E658" s="46"/>
      <c r="F658" s="46"/>
      <c r="G658" s="46"/>
    </row>
    <row r="659">
      <c r="A659" s="45"/>
      <c r="B659" s="45"/>
      <c r="C659" s="46"/>
      <c r="D659" s="46"/>
      <c r="E659" s="46"/>
      <c r="F659" s="46"/>
      <c r="G659" s="46"/>
    </row>
    <row r="660">
      <c r="A660" s="45"/>
      <c r="B660" s="45"/>
      <c r="C660" s="46"/>
      <c r="D660" s="46"/>
      <c r="E660" s="46"/>
      <c r="F660" s="46"/>
      <c r="G660" s="46"/>
    </row>
    <row r="661">
      <c r="A661" s="45"/>
      <c r="B661" s="45"/>
      <c r="C661" s="46"/>
      <c r="D661" s="46"/>
      <c r="E661" s="46"/>
      <c r="F661" s="46"/>
      <c r="G661" s="46"/>
    </row>
    <row r="662">
      <c r="A662" s="45"/>
      <c r="B662" s="45"/>
      <c r="C662" s="46"/>
      <c r="D662" s="46"/>
      <c r="E662" s="46"/>
      <c r="F662" s="46"/>
      <c r="G662" s="46"/>
    </row>
    <row r="663">
      <c r="A663" s="45"/>
      <c r="B663" s="45"/>
      <c r="C663" s="46"/>
      <c r="D663" s="46"/>
      <c r="E663" s="46"/>
      <c r="F663" s="46"/>
      <c r="G663" s="46"/>
    </row>
    <row r="664">
      <c r="A664" s="45"/>
      <c r="B664" s="45"/>
      <c r="C664" s="46"/>
      <c r="D664" s="46"/>
      <c r="E664" s="46"/>
      <c r="F664" s="46"/>
      <c r="G664" s="46"/>
    </row>
    <row r="665">
      <c r="A665" s="45"/>
      <c r="B665" s="45"/>
      <c r="C665" s="46"/>
      <c r="D665" s="46"/>
      <c r="E665" s="46"/>
      <c r="F665" s="46"/>
      <c r="G665" s="46"/>
    </row>
    <row r="666">
      <c r="A666" s="45"/>
      <c r="B666" s="45"/>
      <c r="C666" s="46"/>
      <c r="D666" s="46"/>
      <c r="E666" s="46"/>
      <c r="F666" s="46"/>
      <c r="G666" s="46"/>
    </row>
    <row r="667">
      <c r="A667" s="45"/>
      <c r="B667" s="45"/>
      <c r="C667" s="46"/>
      <c r="D667" s="46"/>
      <c r="E667" s="46"/>
      <c r="F667" s="46"/>
      <c r="G667" s="46"/>
    </row>
    <row r="668">
      <c r="A668" s="45"/>
      <c r="B668" s="45"/>
      <c r="C668" s="46"/>
      <c r="D668" s="46"/>
      <c r="E668" s="46"/>
      <c r="F668" s="46"/>
      <c r="G668" s="46"/>
    </row>
    <row r="669">
      <c r="A669" s="45"/>
      <c r="B669" s="45"/>
      <c r="C669" s="46"/>
      <c r="D669" s="46"/>
      <c r="E669" s="46"/>
      <c r="F669" s="46"/>
      <c r="G669" s="46"/>
    </row>
    <row r="670">
      <c r="A670" s="45"/>
      <c r="B670" s="45"/>
      <c r="C670" s="46"/>
      <c r="D670" s="46"/>
      <c r="E670" s="46"/>
      <c r="F670" s="46"/>
      <c r="G670" s="46"/>
    </row>
    <row r="671">
      <c r="A671" s="45"/>
      <c r="B671" s="45"/>
      <c r="C671" s="46"/>
      <c r="D671" s="46"/>
      <c r="E671" s="46"/>
      <c r="F671" s="46"/>
      <c r="G671" s="46"/>
    </row>
    <row r="672">
      <c r="A672" s="45"/>
      <c r="B672" s="45"/>
      <c r="C672" s="46"/>
      <c r="D672" s="46"/>
      <c r="E672" s="46"/>
      <c r="F672" s="46"/>
      <c r="G672" s="46"/>
    </row>
    <row r="673">
      <c r="A673" s="45"/>
      <c r="B673" s="45"/>
      <c r="C673" s="46"/>
      <c r="D673" s="46"/>
      <c r="E673" s="46"/>
      <c r="F673" s="46"/>
      <c r="G673" s="46"/>
    </row>
    <row r="674">
      <c r="A674" s="45"/>
      <c r="B674" s="45"/>
      <c r="C674" s="46"/>
      <c r="D674" s="46"/>
      <c r="E674" s="46"/>
      <c r="F674" s="46"/>
      <c r="G674" s="46"/>
    </row>
    <row r="675">
      <c r="A675" s="45"/>
      <c r="B675" s="45"/>
      <c r="C675" s="46"/>
      <c r="D675" s="46"/>
      <c r="E675" s="46"/>
      <c r="F675" s="46"/>
      <c r="G675" s="46"/>
    </row>
    <row r="676">
      <c r="A676" s="45"/>
      <c r="B676" s="45"/>
      <c r="C676" s="46"/>
      <c r="D676" s="46"/>
      <c r="E676" s="46"/>
      <c r="F676" s="46"/>
      <c r="G676" s="46"/>
    </row>
    <row r="677">
      <c r="A677" s="45"/>
      <c r="B677" s="45"/>
      <c r="C677" s="46"/>
      <c r="D677" s="46"/>
      <c r="E677" s="46"/>
      <c r="F677" s="46"/>
      <c r="G677" s="46"/>
    </row>
    <row r="678">
      <c r="A678" s="45"/>
      <c r="B678" s="45"/>
      <c r="C678" s="46"/>
      <c r="D678" s="46"/>
      <c r="E678" s="46"/>
      <c r="F678" s="46"/>
      <c r="G678" s="46"/>
    </row>
    <row r="679">
      <c r="A679" s="45"/>
      <c r="B679" s="45"/>
      <c r="C679" s="46"/>
      <c r="D679" s="46"/>
      <c r="E679" s="46"/>
      <c r="F679" s="46"/>
      <c r="G679" s="46"/>
    </row>
    <row r="680">
      <c r="A680" s="45"/>
      <c r="B680" s="45"/>
      <c r="C680" s="46"/>
      <c r="D680" s="46"/>
      <c r="E680" s="46"/>
      <c r="F680" s="46"/>
      <c r="G680" s="46"/>
    </row>
    <row r="681">
      <c r="A681" s="45"/>
      <c r="B681" s="45"/>
      <c r="C681" s="46"/>
      <c r="D681" s="46"/>
      <c r="E681" s="46"/>
      <c r="F681" s="46"/>
      <c r="G681" s="46"/>
    </row>
    <row r="682">
      <c r="A682" s="45"/>
      <c r="B682" s="45"/>
      <c r="C682" s="46"/>
      <c r="D682" s="46"/>
      <c r="E682" s="46"/>
      <c r="F682" s="46"/>
      <c r="G682" s="46"/>
    </row>
    <row r="683">
      <c r="A683" s="45"/>
      <c r="B683" s="45"/>
      <c r="C683" s="46"/>
      <c r="D683" s="46"/>
      <c r="E683" s="46"/>
      <c r="F683" s="46"/>
      <c r="G683" s="46"/>
    </row>
    <row r="684">
      <c r="A684" s="45"/>
      <c r="B684" s="45"/>
      <c r="C684" s="46"/>
      <c r="D684" s="46"/>
      <c r="E684" s="46"/>
      <c r="F684" s="46"/>
      <c r="G684" s="46"/>
    </row>
    <row r="685">
      <c r="A685" s="45"/>
      <c r="B685" s="45"/>
      <c r="C685" s="46"/>
      <c r="D685" s="46"/>
      <c r="E685" s="46"/>
      <c r="F685" s="46"/>
      <c r="G685" s="46"/>
    </row>
    <row r="686">
      <c r="A686" s="45"/>
      <c r="B686" s="45"/>
      <c r="C686" s="46"/>
      <c r="D686" s="46"/>
      <c r="E686" s="46"/>
      <c r="F686" s="46"/>
      <c r="G686" s="46"/>
    </row>
    <row r="687">
      <c r="A687" s="45"/>
      <c r="B687" s="45"/>
      <c r="C687" s="46"/>
      <c r="D687" s="46"/>
      <c r="E687" s="46"/>
      <c r="F687" s="46"/>
      <c r="G687" s="46"/>
    </row>
    <row r="688">
      <c r="A688" s="45"/>
      <c r="B688" s="45"/>
      <c r="C688" s="46"/>
      <c r="D688" s="46"/>
      <c r="E688" s="46"/>
      <c r="F688" s="46"/>
      <c r="G688" s="46"/>
    </row>
    <row r="689">
      <c r="A689" s="45"/>
      <c r="B689" s="45"/>
      <c r="C689" s="46"/>
      <c r="D689" s="46"/>
      <c r="E689" s="46"/>
      <c r="F689" s="46"/>
      <c r="G689" s="46"/>
    </row>
    <row r="690">
      <c r="A690" s="45"/>
      <c r="B690" s="45"/>
      <c r="C690" s="46"/>
      <c r="D690" s="46"/>
      <c r="E690" s="46"/>
      <c r="F690" s="46"/>
      <c r="G690" s="46"/>
    </row>
    <row r="691">
      <c r="A691" s="45"/>
      <c r="B691" s="45"/>
      <c r="C691" s="46"/>
      <c r="D691" s="46"/>
      <c r="E691" s="46"/>
      <c r="F691" s="46"/>
      <c r="G691" s="46"/>
    </row>
    <row r="692">
      <c r="A692" s="45"/>
      <c r="B692" s="45"/>
      <c r="C692" s="46"/>
      <c r="D692" s="46"/>
      <c r="E692" s="46"/>
      <c r="F692" s="46"/>
      <c r="G692" s="46"/>
    </row>
    <row r="693">
      <c r="A693" s="45"/>
      <c r="B693" s="45"/>
      <c r="C693" s="46"/>
      <c r="D693" s="46"/>
      <c r="E693" s="46"/>
      <c r="F693" s="46"/>
      <c r="G693" s="46"/>
    </row>
    <row r="694">
      <c r="A694" s="45"/>
      <c r="B694" s="45"/>
      <c r="C694" s="46"/>
      <c r="D694" s="46"/>
      <c r="E694" s="46"/>
      <c r="F694" s="46"/>
      <c r="G694" s="46"/>
    </row>
    <row r="695">
      <c r="A695" s="45"/>
      <c r="B695" s="45"/>
      <c r="C695" s="46"/>
      <c r="D695" s="46"/>
      <c r="E695" s="46"/>
      <c r="F695" s="46"/>
      <c r="G695" s="46"/>
    </row>
    <row r="696">
      <c r="A696" s="45"/>
      <c r="B696" s="45"/>
      <c r="C696" s="46"/>
      <c r="D696" s="46"/>
      <c r="E696" s="46"/>
      <c r="F696" s="46"/>
      <c r="G696" s="46"/>
    </row>
    <row r="697">
      <c r="A697" s="45"/>
      <c r="B697" s="45"/>
      <c r="C697" s="46"/>
      <c r="D697" s="46"/>
      <c r="E697" s="46"/>
      <c r="F697" s="46"/>
      <c r="G697" s="46"/>
    </row>
    <row r="698">
      <c r="A698" s="45"/>
      <c r="B698" s="45"/>
      <c r="C698" s="46"/>
      <c r="D698" s="46"/>
      <c r="E698" s="46"/>
      <c r="F698" s="46"/>
      <c r="G698" s="46"/>
    </row>
    <row r="699">
      <c r="A699" s="45"/>
      <c r="B699" s="45"/>
      <c r="C699" s="46"/>
      <c r="D699" s="46"/>
      <c r="E699" s="46"/>
      <c r="F699" s="46"/>
      <c r="G699" s="46"/>
    </row>
    <row r="700">
      <c r="A700" s="45"/>
      <c r="B700" s="45"/>
      <c r="C700" s="46"/>
      <c r="D700" s="46"/>
      <c r="E700" s="46"/>
      <c r="F700" s="46"/>
      <c r="G700" s="46"/>
    </row>
    <row r="701">
      <c r="A701" s="45"/>
      <c r="B701" s="45"/>
      <c r="C701" s="46"/>
      <c r="D701" s="46"/>
      <c r="E701" s="46"/>
      <c r="F701" s="46"/>
      <c r="G701" s="46"/>
    </row>
    <row r="702">
      <c r="A702" s="45"/>
      <c r="B702" s="45"/>
      <c r="C702" s="46"/>
      <c r="D702" s="46"/>
      <c r="E702" s="46"/>
      <c r="F702" s="46"/>
      <c r="G702" s="46"/>
    </row>
    <row r="703">
      <c r="A703" s="45"/>
      <c r="B703" s="45"/>
      <c r="C703" s="46"/>
      <c r="D703" s="46"/>
      <c r="E703" s="46"/>
      <c r="F703" s="46"/>
      <c r="G703" s="46"/>
    </row>
    <row r="704">
      <c r="A704" s="45"/>
      <c r="B704" s="45"/>
      <c r="C704" s="46"/>
      <c r="D704" s="46"/>
      <c r="E704" s="46"/>
      <c r="F704" s="46"/>
      <c r="G704" s="46"/>
    </row>
    <row r="705">
      <c r="A705" s="45"/>
      <c r="B705" s="45"/>
      <c r="C705" s="46"/>
      <c r="D705" s="46"/>
      <c r="E705" s="46"/>
      <c r="F705" s="46"/>
      <c r="G705" s="46"/>
    </row>
    <row r="706">
      <c r="A706" s="45"/>
      <c r="B706" s="45"/>
      <c r="C706" s="46"/>
      <c r="D706" s="46"/>
      <c r="E706" s="46"/>
      <c r="F706" s="46"/>
      <c r="G706" s="46"/>
    </row>
    <row r="707">
      <c r="A707" s="45"/>
      <c r="B707" s="45"/>
      <c r="C707" s="46"/>
      <c r="D707" s="46"/>
      <c r="E707" s="46"/>
      <c r="F707" s="46"/>
      <c r="G707" s="46"/>
    </row>
    <row r="708">
      <c r="A708" s="45"/>
      <c r="B708" s="45"/>
      <c r="C708" s="46"/>
      <c r="D708" s="46"/>
      <c r="E708" s="46"/>
      <c r="F708" s="46"/>
      <c r="G708" s="46"/>
    </row>
    <row r="709">
      <c r="A709" s="45"/>
      <c r="B709" s="45"/>
      <c r="C709" s="46"/>
      <c r="D709" s="46"/>
      <c r="E709" s="46"/>
      <c r="F709" s="46"/>
      <c r="G709" s="46"/>
    </row>
    <row r="710">
      <c r="A710" s="45"/>
      <c r="B710" s="45"/>
      <c r="C710" s="46"/>
      <c r="D710" s="46"/>
      <c r="E710" s="46"/>
      <c r="F710" s="46"/>
      <c r="G710" s="46"/>
    </row>
    <row r="711">
      <c r="A711" s="45"/>
      <c r="B711" s="45"/>
      <c r="C711" s="46"/>
      <c r="D711" s="46"/>
      <c r="E711" s="46"/>
      <c r="F711" s="46"/>
      <c r="G711" s="46"/>
    </row>
    <row r="712">
      <c r="A712" s="45"/>
      <c r="B712" s="45"/>
      <c r="C712" s="46"/>
      <c r="D712" s="46"/>
      <c r="E712" s="46"/>
      <c r="F712" s="46"/>
      <c r="G712" s="46"/>
    </row>
    <row r="713">
      <c r="A713" s="45"/>
      <c r="B713" s="45"/>
      <c r="C713" s="46"/>
      <c r="D713" s="46"/>
      <c r="E713" s="46"/>
      <c r="F713" s="46"/>
      <c r="G713" s="46"/>
    </row>
    <row r="714">
      <c r="A714" s="45"/>
      <c r="B714" s="45"/>
      <c r="C714" s="46"/>
      <c r="D714" s="46"/>
      <c r="E714" s="46"/>
      <c r="F714" s="46"/>
      <c r="G714" s="46"/>
    </row>
    <row r="715">
      <c r="A715" s="45"/>
      <c r="B715" s="45"/>
      <c r="C715" s="46"/>
      <c r="D715" s="46"/>
      <c r="E715" s="46"/>
      <c r="F715" s="46"/>
      <c r="G715" s="46"/>
    </row>
    <row r="716">
      <c r="A716" s="45"/>
      <c r="B716" s="45"/>
      <c r="C716" s="46"/>
      <c r="D716" s="46"/>
      <c r="E716" s="46"/>
      <c r="F716" s="46"/>
      <c r="G716" s="46"/>
    </row>
    <row r="717">
      <c r="A717" s="45"/>
      <c r="B717" s="45"/>
      <c r="C717" s="46"/>
      <c r="D717" s="46"/>
      <c r="E717" s="46"/>
      <c r="F717" s="46"/>
      <c r="G717" s="46"/>
    </row>
    <row r="718">
      <c r="A718" s="45"/>
      <c r="B718" s="45"/>
      <c r="C718" s="46"/>
      <c r="D718" s="46"/>
      <c r="E718" s="46"/>
      <c r="F718" s="46"/>
      <c r="G718" s="46"/>
    </row>
    <row r="719">
      <c r="A719" s="45"/>
      <c r="B719" s="45"/>
      <c r="C719" s="46"/>
      <c r="D719" s="46"/>
      <c r="E719" s="46"/>
      <c r="F719" s="46"/>
      <c r="G719" s="46"/>
    </row>
    <row r="720">
      <c r="A720" s="45"/>
      <c r="B720" s="45"/>
      <c r="C720" s="46"/>
      <c r="D720" s="46"/>
      <c r="E720" s="46"/>
      <c r="F720" s="46"/>
      <c r="G720" s="46"/>
    </row>
    <row r="721">
      <c r="A721" s="45"/>
      <c r="B721" s="45"/>
      <c r="C721" s="46"/>
      <c r="D721" s="46"/>
      <c r="E721" s="46"/>
      <c r="F721" s="46"/>
      <c r="G721" s="46"/>
    </row>
    <row r="722">
      <c r="A722" s="45"/>
      <c r="B722" s="45"/>
      <c r="C722" s="46"/>
      <c r="D722" s="46"/>
      <c r="E722" s="46"/>
      <c r="F722" s="46"/>
      <c r="G722" s="46"/>
    </row>
    <row r="723">
      <c r="A723" s="45"/>
      <c r="B723" s="45"/>
      <c r="C723" s="46"/>
      <c r="D723" s="46"/>
      <c r="E723" s="46"/>
      <c r="F723" s="46"/>
      <c r="G723" s="46"/>
    </row>
    <row r="724">
      <c r="A724" s="45"/>
      <c r="B724" s="45"/>
      <c r="C724" s="46"/>
      <c r="D724" s="46"/>
      <c r="E724" s="46"/>
      <c r="F724" s="46"/>
      <c r="G724" s="46"/>
    </row>
    <row r="725">
      <c r="A725" s="45"/>
      <c r="B725" s="45"/>
      <c r="C725" s="46"/>
      <c r="D725" s="46"/>
      <c r="E725" s="46"/>
      <c r="F725" s="46"/>
      <c r="G725" s="46"/>
    </row>
    <row r="726">
      <c r="A726" s="45"/>
      <c r="B726" s="45"/>
      <c r="C726" s="46"/>
      <c r="D726" s="46"/>
      <c r="E726" s="46"/>
      <c r="F726" s="46"/>
      <c r="G726" s="46"/>
    </row>
    <row r="727">
      <c r="A727" s="45"/>
      <c r="B727" s="45"/>
      <c r="C727" s="46"/>
      <c r="D727" s="46"/>
      <c r="E727" s="46"/>
      <c r="F727" s="46"/>
      <c r="G727" s="46"/>
    </row>
    <row r="728">
      <c r="A728" s="45"/>
      <c r="B728" s="45"/>
      <c r="C728" s="46"/>
      <c r="D728" s="46"/>
      <c r="E728" s="46"/>
      <c r="F728" s="46"/>
      <c r="G728" s="46"/>
    </row>
    <row r="729">
      <c r="A729" s="45"/>
      <c r="B729" s="45"/>
      <c r="C729" s="46"/>
      <c r="D729" s="46"/>
      <c r="E729" s="46"/>
      <c r="F729" s="46"/>
      <c r="G729" s="46"/>
    </row>
    <row r="730">
      <c r="A730" s="45"/>
      <c r="B730" s="45"/>
      <c r="C730" s="46"/>
      <c r="D730" s="46"/>
      <c r="E730" s="46"/>
      <c r="F730" s="46"/>
      <c r="G730" s="46"/>
    </row>
    <row r="731">
      <c r="A731" s="45"/>
      <c r="B731" s="45"/>
      <c r="C731" s="46"/>
      <c r="D731" s="46"/>
      <c r="E731" s="46"/>
      <c r="F731" s="46"/>
      <c r="G731" s="46"/>
    </row>
    <row r="732">
      <c r="A732" s="45"/>
      <c r="B732" s="45"/>
      <c r="C732" s="46"/>
      <c r="D732" s="46"/>
      <c r="E732" s="46"/>
      <c r="F732" s="46"/>
      <c r="G732" s="46"/>
    </row>
    <row r="733">
      <c r="A733" s="45"/>
      <c r="B733" s="45"/>
      <c r="C733" s="46"/>
      <c r="D733" s="46"/>
      <c r="E733" s="46"/>
      <c r="F733" s="46"/>
      <c r="G733" s="46"/>
    </row>
    <row r="734">
      <c r="A734" s="45"/>
      <c r="B734" s="45"/>
      <c r="C734" s="46"/>
      <c r="D734" s="46"/>
      <c r="E734" s="46"/>
      <c r="F734" s="46"/>
      <c r="G734" s="46"/>
    </row>
    <row r="735">
      <c r="A735" s="45"/>
      <c r="B735" s="45"/>
      <c r="C735" s="46"/>
      <c r="D735" s="46"/>
      <c r="E735" s="46"/>
      <c r="F735" s="46"/>
      <c r="G735" s="46"/>
    </row>
    <row r="736">
      <c r="A736" s="45"/>
      <c r="B736" s="45"/>
      <c r="C736" s="46"/>
      <c r="D736" s="46"/>
      <c r="E736" s="46"/>
      <c r="F736" s="46"/>
      <c r="G736" s="46"/>
    </row>
    <row r="737">
      <c r="A737" s="45"/>
      <c r="B737" s="45"/>
      <c r="C737" s="46"/>
      <c r="D737" s="46"/>
      <c r="E737" s="46"/>
      <c r="F737" s="46"/>
      <c r="G737" s="46"/>
    </row>
    <row r="738">
      <c r="A738" s="45"/>
      <c r="B738" s="45"/>
      <c r="C738" s="46"/>
      <c r="D738" s="46"/>
      <c r="E738" s="46"/>
      <c r="F738" s="46"/>
      <c r="G738" s="46"/>
    </row>
    <row r="739">
      <c r="A739" s="45"/>
      <c r="B739" s="45"/>
      <c r="C739" s="46"/>
      <c r="D739" s="46"/>
      <c r="E739" s="46"/>
      <c r="F739" s="46"/>
      <c r="G739" s="46"/>
    </row>
    <row r="740">
      <c r="A740" s="45"/>
      <c r="B740" s="45"/>
      <c r="C740" s="46"/>
      <c r="D740" s="46"/>
      <c r="E740" s="46"/>
      <c r="F740" s="46"/>
      <c r="G740" s="46"/>
    </row>
    <row r="741">
      <c r="A741" s="45"/>
      <c r="B741" s="45"/>
      <c r="C741" s="46"/>
      <c r="D741" s="46"/>
      <c r="E741" s="46"/>
      <c r="F741" s="46"/>
      <c r="G741" s="46"/>
    </row>
    <row r="742">
      <c r="A742" s="45"/>
      <c r="B742" s="45"/>
      <c r="C742" s="46"/>
      <c r="D742" s="46"/>
      <c r="E742" s="46"/>
      <c r="F742" s="46"/>
      <c r="G742" s="46"/>
    </row>
    <row r="743">
      <c r="A743" s="45"/>
      <c r="B743" s="45"/>
      <c r="C743" s="46"/>
      <c r="D743" s="46"/>
      <c r="E743" s="46"/>
      <c r="F743" s="46"/>
      <c r="G743" s="46"/>
    </row>
    <row r="744">
      <c r="A744" s="45"/>
      <c r="B744" s="45"/>
      <c r="C744" s="46"/>
      <c r="D744" s="46"/>
      <c r="E744" s="46"/>
      <c r="F744" s="46"/>
      <c r="G744" s="46"/>
    </row>
    <row r="745">
      <c r="A745" s="45"/>
      <c r="B745" s="45"/>
      <c r="C745" s="46"/>
      <c r="D745" s="46"/>
      <c r="E745" s="46"/>
      <c r="F745" s="46"/>
      <c r="G745" s="46"/>
    </row>
    <row r="746">
      <c r="A746" s="45"/>
      <c r="B746" s="45"/>
      <c r="C746" s="46"/>
      <c r="D746" s="46"/>
      <c r="E746" s="46"/>
      <c r="F746" s="46"/>
      <c r="G746" s="46"/>
    </row>
    <row r="747">
      <c r="A747" s="45"/>
      <c r="B747" s="45"/>
      <c r="C747" s="46"/>
      <c r="D747" s="46"/>
      <c r="E747" s="46"/>
      <c r="F747" s="46"/>
      <c r="G747" s="46"/>
    </row>
    <row r="748">
      <c r="A748" s="45"/>
      <c r="B748" s="45"/>
      <c r="C748" s="46"/>
      <c r="D748" s="46"/>
      <c r="E748" s="46"/>
      <c r="F748" s="46"/>
      <c r="G748" s="46"/>
    </row>
    <row r="749">
      <c r="A749" s="45"/>
      <c r="B749" s="45"/>
      <c r="C749" s="46"/>
      <c r="D749" s="46"/>
      <c r="E749" s="46"/>
      <c r="F749" s="46"/>
      <c r="G749" s="46"/>
    </row>
    <row r="750">
      <c r="A750" s="45"/>
      <c r="B750" s="45"/>
      <c r="C750" s="46"/>
      <c r="D750" s="46"/>
      <c r="E750" s="46"/>
      <c r="F750" s="46"/>
      <c r="G750" s="46"/>
    </row>
    <row r="751">
      <c r="A751" s="45"/>
      <c r="B751" s="45"/>
      <c r="C751" s="46"/>
      <c r="D751" s="46"/>
      <c r="E751" s="46"/>
      <c r="F751" s="46"/>
      <c r="G751" s="46"/>
    </row>
    <row r="752">
      <c r="A752" s="45"/>
      <c r="B752" s="45"/>
      <c r="C752" s="46"/>
      <c r="D752" s="46"/>
      <c r="E752" s="46"/>
      <c r="F752" s="46"/>
      <c r="G752" s="46"/>
    </row>
    <row r="753">
      <c r="A753" s="45"/>
      <c r="B753" s="45"/>
      <c r="C753" s="46"/>
      <c r="D753" s="46"/>
      <c r="E753" s="46"/>
      <c r="F753" s="46"/>
      <c r="G753" s="46"/>
    </row>
    <row r="754">
      <c r="A754" s="45"/>
      <c r="B754" s="45"/>
      <c r="C754" s="46"/>
      <c r="D754" s="46"/>
      <c r="E754" s="46"/>
      <c r="F754" s="46"/>
      <c r="G754" s="46"/>
    </row>
    <row r="755">
      <c r="A755" s="45"/>
      <c r="B755" s="45"/>
      <c r="C755" s="46"/>
      <c r="D755" s="46"/>
      <c r="E755" s="46"/>
      <c r="F755" s="46"/>
      <c r="G755" s="46"/>
    </row>
    <row r="756">
      <c r="A756" s="45"/>
      <c r="B756" s="45"/>
      <c r="C756" s="46"/>
      <c r="D756" s="46"/>
      <c r="E756" s="46"/>
      <c r="F756" s="46"/>
      <c r="G756" s="46"/>
    </row>
    <row r="757">
      <c r="A757" s="45"/>
      <c r="B757" s="45"/>
      <c r="C757" s="46"/>
      <c r="D757" s="46"/>
      <c r="E757" s="46"/>
      <c r="F757" s="46"/>
      <c r="G757" s="46"/>
    </row>
    <row r="758">
      <c r="A758" s="45"/>
      <c r="B758" s="45"/>
      <c r="C758" s="46"/>
      <c r="D758" s="46"/>
      <c r="E758" s="46"/>
      <c r="F758" s="46"/>
      <c r="G758" s="46"/>
    </row>
    <row r="759">
      <c r="A759" s="45"/>
      <c r="B759" s="45"/>
      <c r="C759" s="46"/>
      <c r="D759" s="46"/>
      <c r="E759" s="46"/>
      <c r="F759" s="46"/>
      <c r="G759" s="46"/>
    </row>
    <row r="760">
      <c r="A760" s="45"/>
      <c r="B760" s="45"/>
      <c r="C760" s="46"/>
      <c r="D760" s="46"/>
      <c r="E760" s="46"/>
      <c r="F760" s="46"/>
      <c r="G760" s="46"/>
    </row>
    <row r="761">
      <c r="A761" s="45"/>
      <c r="B761" s="45"/>
      <c r="C761" s="46"/>
      <c r="D761" s="46"/>
      <c r="E761" s="46"/>
      <c r="F761" s="46"/>
      <c r="G761" s="46"/>
    </row>
    <row r="762">
      <c r="A762" s="45"/>
      <c r="B762" s="45"/>
      <c r="C762" s="46"/>
      <c r="D762" s="46"/>
      <c r="E762" s="46"/>
      <c r="F762" s="46"/>
      <c r="G762" s="46"/>
    </row>
    <row r="763">
      <c r="A763" s="45"/>
      <c r="B763" s="45"/>
      <c r="C763" s="46"/>
      <c r="D763" s="46"/>
      <c r="E763" s="46"/>
      <c r="F763" s="46"/>
      <c r="G763" s="46"/>
    </row>
    <row r="764">
      <c r="A764" s="45"/>
      <c r="B764" s="45"/>
      <c r="C764" s="46"/>
      <c r="D764" s="46"/>
      <c r="E764" s="46"/>
      <c r="F764" s="46"/>
      <c r="G764" s="46"/>
    </row>
    <row r="765">
      <c r="A765" s="45"/>
      <c r="B765" s="45"/>
      <c r="C765" s="46"/>
      <c r="D765" s="46"/>
      <c r="E765" s="46"/>
      <c r="F765" s="46"/>
      <c r="G765" s="46"/>
    </row>
    <row r="766">
      <c r="A766" s="45"/>
      <c r="B766" s="45"/>
      <c r="C766" s="46"/>
      <c r="D766" s="46"/>
      <c r="E766" s="46"/>
      <c r="F766" s="46"/>
      <c r="G766" s="46"/>
    </row>
    <row r="767">
      <c r="A767" s="45"/>
      <c r="B767" s="45"/>
      <c r="C767" s="46"/>
      <c r="D767" s="46"/>
      <c r="E767" s="46"/>
      <c r="F767" s="46"/>
      <c r="G767" s="46"/>
    </row>
    <row r="768">
      <c r="A768" s="45"/>
      <c r="B768" s="45"/>
      <c r="C768" s="46"/>
      <c r="D768" s="46"/>
      <c r="E768" s="46"/>
      <c r="F768" s="46"/>
      <c r="G768" s="46"/>
    </row>
    <row r="769">
      <c r="A769" s="45"/>
      <c r="B769" s="45"/>
      <c r="C769" s="46"/>
      <c r="D769" s="46"/>
      <c r="E769" s="46"/>
      <c r="F769" s="46"/>
      <c r="G769" s="46"/>
    </row>
    <row r="770">
      <c r="A770" s="45"/>
      <c r="B770" s="45"/>
      <c r="C770" s="46"/>
      <c r="D770" s="46"/>
      <c r="E770" s="46"/>
      <c r="F770" s="46"/>
      <c r="G770" s="46"/>
    </row>
    <row r="771">
      <c r="A771" s="45"/>
      <c r="B771" s="45"/>
      <c r="C771" s="46"/>
      <c r="D771" s="46"/>
      <c r="E771" s="46"/>
      <c r="F771" s="46"/>
      <c r="G771" s="46"/>
    </row>
    <row r="772">
      <c r="A772" s="45"/>
      <c r="B772" s="45"/>
      <c r="C772" s="46"/>
      <c r="D772" s="46"/>
      <c r="E772" s="46"/>
      <c r="F772" s="46"/>
      <c r="G772" s="46"/>
    </row>
    <row r="773">
      <c r="A773" s="45"/>
      <c r="B773" s="45"/>
      <c r="C773" s="46"/>
      <c r="D773" s="46"/>
      <c r="E773" s="46"/>
      <c r="F773" s="46"/>
      <c r="G773" s="46"/>
    </row>
    <row r="774">
      <c r="A774" s="45"/>
      <c r="B774" s="45"/>
      <c r="C774" s="46"/>
      <c r="D774" s="46"/>
      <c r="E774" s="46"/>
      <c r="F774" s="46"/>
      <c r="G774" s="46"/>
    </row>
    <row r="775">
      <c r="A775" s="45"/>
      <c r="B775" s="45"/>
      <c r="C775" s="46"/>
      <c r="D775" s="46"/>
      <c r="E775" s="46"/>
      <c r="F775" s="46"/>
      <c r="G775" s="46"/>
    </row>
    <row r="776">
      <c r="A776" s="45"/>
      <c r="B776" s="45"/>
      <c r="C776" s="46"/>
      <c r="D776" s="46"/>
      <c r="E776" s="46"/>
      <c r="F776" s="46"/>
      <c r="G776" s="46"/>
    </row>
    <row r="777">
      <c r="A777" s="45"/>
      <c r="B777" s="45"/>
      <c r="C777" s="46"/>
      <c r="D777" s="46"/>
      <c r="E777" s="46"/>
      <c r="F777" s="46"/>
      <c r="G777" s="46"/>
    </row>
    <row r="778">
      <c r="A778" s="45"/>
      <c r="B778" s="45"/>
      <c r="C778" s="46"/>
      <c r="D778" s="46"/>
      <c r="E778" s="46"/>
      <c r="F778" s="46"/>
      <c r="G778" s="46"/>
    </row>
    <row r="779">
      <c r="A779" s="45"/>
      <c r="B779" s="45"/>
      <c r="C779" s="46"/>
      <c r="D779" s="46"/>
      <c r="E779" s="46"/>
      <c r="F779" s="46"/>
      <c r="G779" s="46"/>
    </row>
    <row r="780">
      <c r="A780" s="45"/>
      <c r="B780" s="45"/>
      <c r="C780" s="46"/>
      <c r="D780" s="46"/>
      <c r="E780" s="46"/>
      <c r="F780" s="46"/>
      <c r="G780" s="46"/>
    </row>
    <row r="781">
      <c r="A781" s="45"/>
      <c r="B781" s="45"/>
      <c r="C781" s="46"/>
      <c r="D781" s="46"/>
      <c r="E781" s="46"/>
      <c r="F781" s="46"/>
      <c r="G781" s="46"/>
    </row>
    <row r="782">
      <c r="A782" s="45"/>
      <c r="B782" s="45"/>
      <c r="C782" s="46"/>
      <c r="D782" s="46"/>
      <c r="E782" s="46"/>
      <c r="F782" s="46"/>
      <c r="G782" s="46"/>
    </row>
    <row r="783">
      <c r="A783" s="45"/>
      <c r="B783" s="45"/>
      <c r="C783" s="46"/>
      <c r="D783" s="46"/>
      <c r="E783" s="46"/>
      <c r="F783" s="46"/>
      <c r="G783" s="46"/>
    </row>
    <row r="784">
      <c r="A784" s="45"/>
      <c r="B784" s="45"/>
      <c r="C784" s="46"/>
      <c r="D784" s="46"/>
      <c r="E784" s="46"/>
      <c r="F784" s="46"/>
      <c r="G784" s="46"/>
    </row>
    <row r="785">
      <c r="A785" s="45"/>
      <c r="B785" s="45"/>
      <c r="C785" s="46"/>
      <c r="D785" s="46"/>
      <c r="E785" s="46"/>
      <c r="F785" s="46"/>
      <c r="G785" s="46"/>
    </row>
    <row r="786">
      <c r="A786" s="45"/>
      <c r="B786" s="45"/>
      <c r="C786" s="46"/>
      <c r="D786" s="46"/>
      <c r="E786" s="46"/>
      <c r="F786" s="46"/>
      <c r="G786" s="46"/>
    </row>
    <row r="787">
      <c r="A787" s="45"/>
      <c r="B787" s="45"/>
      <c r="C787" s="46"/>
      <c r="D787" s="46"/>
      <c r="E787" s="46"/>
      <c r="F787" s="46"/>
      <c r="G787" s="46"/>
    </row>
    <row r="788">
      <c r="A788" s="45"/>
      <c r="B788" s="45"/>
      <c r="C788" s="46"/>
      <c r="D788" s="46"/>
      <c r="E788" s="46"/>
      <c r="F788" s="46"/>
      <c r="G788" s="46"/>
    </row>
    <row r="789">
      <c r="A789" s="45"/>
      <c r="B789" s="45"/>
      <c r="C789" s="46"/>
      <c r="D789" s="46"/>
      <c r="E789" s="46"/>
      <c r="F789" s="46"/>
      <c r="G789" s="46"/>
    </row>
    <row r="790">
      <c r="A790" s="45"/>
      <c r="B790" s="45"/>
      <c r="C790" s="46"/>
      <c r="D790" s="46"/>
      <c r="E790" s="46"/>
      <c r="F790" s="46"/>
      <c r="G790" s="46"/>
    </row>
    <row r="791">
      <c r="A791" s="45"/>
      <c r="B791" s="45"/>
      <c r="C791" s="46"/>
      <c r="D791" s="46"/>
      <c r="E791" s="46"/>
      <c r="F791" s="46"/>
      <c r="G791" s="46"/>
    </row>
    <row r="792">
      <c r="A792" s="45"/>
      <c r="B792" s="45"/>
      <c r="C792" s="46"/>
      <c r="D792" s="46"/>
      <c r="E792" s="46"/>
      <c r="F792" s="46"/>
      <c r="G792" s="46"/>
    </row>
    <row r="793">
      <c r="A793" s="45"/>
      <c r="B793" s="45"/>
      <c r="C793" s="46"/>
      <c r="D793" s="46"/>
      <c r="E793" s="46"/>
      <c r="F793" s="46"/>
      <c r="G793" s="46"/>
    </row>
    <row r="794">
      <c r="A794" s="45"/>
      <c r="B794" s="45"/>
      <c r="C794" s="46"/>
      <c r="D794" s="46"/>
      <c r="E794" s="46"/>
      <c r="F794" s="46"/>
      <c r="G794" s="46"/>
    </row>
    <row r="795">
      <c r="A795" s="45"/>
      <c r="B795" s="45"/>
      <c r="C795" s="46"/>
      <c r="D795" s="46"/>
      <c r="E795" s="46"/>
      <c r="F795" s="46"/>
      <c r="G795" s="46"/>
    </row>
    <row r="796">
      <c r="A796" s="45"/>
      <c r="B796" s="45"/>
      <c r="C796" s="46"/>
      <c r="D796" s="46"/>
      <c r="E796" s="46"/>
      <c r="F796" s="46"/>
      <c r="G796" s="46"/>
    </row>
    <row r="797">
      <c r="A797" s="45"/>
      <c r="B797" s="45"/>
      <c r="C797" s="46"/>
      <c r="D797" s="46"/>
      <c r="E797" s="46"/>
      <c r="F797" s="46"/>
      <c r="G797" s="46"/>
    </row>
    <row r="798">
      <c r="A798" s="45"/>
      <c r="B798" s="45"/>
      <c r="C798" s="46"/>
      <c r="D798" s="46"/>
      <c r="E798" s="46"/>
      <c r="F798" s="46"/>
      <c r="G798" s="46"/>
    </row>
    <row r="799">
      <c r="A799" s="45"/>
      <c r="B799" s="45"/>
      <c r="C799" s="46"/>
      <c r="D799" s="46"/>
      <c r="E799" s="46"/>
      <c r="F799" s="46"/>
      <c r="G799" s="46"/>
    </row>
    <row r="800">
      <c r="A800" s="45"/>
      <c r="B800" s="45"/>
      <c r="C800" s="46"/>
      <c r="D800" s="46"/>
      <c r="E800" s="46"/>
      <c r="F800" s="46"/>
      <c r="G800" s="46"/>
    </row>
    <row r="801">
      <c r="A801" s="45"/>
      <c r="B801" s="45"/>
      <c r="C801" s="46"/>
      <c r="D801" s="46"/>
      <c r="E801" s="46"/>
      <c r="F801" s="46"/>
      <c r="G801" s="46"/>
    </row>
    <row r="802">
      <c r="A802" s="45"/>
      <c r="B802" s="45"/>
      <c r="C802" s="46"/>
      <c r="D802" s="46"/>
      <c r="E802" s="46"/>
      <c r="F802" s="46"/>
      <c r="G802" s="46"/>
    </row>
    <row r="803">
      <c r="A803" s="45"/>
      <c r="B803" s="45"/>
      <c r="C803" s="46"/>
      <c r="D803" s="46"/>
      <c r="E803" s="46"/>
      <c r="F803" s="46"/>
      <c r="G803" s="46"/>
    </row>
    <row r="804">
      <c r="A804" s="45"/>
      <c r="B804" s="45"/>
      <c r="C804" s="46"/>
      <c r="D804" s="46"/>
      <c r="E804" s="46"/>
      <c r="F804" s="46"/>
      <c r="G804" s="46"/>
    </row>
    <row r="805">
      <c r="A805" s="45"/>
      <c r="B805" s="45"/>
      <c r="C805" s="46"/>
      <c r="D805" s="46"/>
      <c r="E805" s="46"/>
      <c r="F805" s="46"/>
      <c r="G805" s="46"/>
    </row>
    <row r="806">
      <c r="A806" s="45"/>
      <c r="B806" s="45"/>
      <c r="C806" s="46"/>
      <c r="D806" s="46"/>
      <c r="E806" s="46"/>
      <c r="F806" s="46"/>
      <c r="G806" s="46"/>
    </row>
    <row r="807">
      <c r="A807" s="45"/>
      <c r="B807" s="45"/>
      <c r="C807" s="46"/>
      <c r="D807" s="46"/>
      <c r="E807" s="46"/>
      <c r="F807" s="46"/>
      <c r="G807" s="46"/>
    </row>
    <row r="808">
      <c r="A808" s="45"/>
      <c r="B808" s="45"/>
      <c r="C808" s="46"/>
      <c r="D808" s="46"/>
      <c r="E808" s="46"/>
      <c r="F808" s="46"/>
      <c r="G808" s="46"/>
    </row>
    <row r="809">
      <c r="A809" s="45"/>
      <c r="B809" s="45"/>
      <c r="C809" s="46"/>
      <c r="D809" s="46"/>
      <c r="E809" s="46"/>
      <c r="F809" s="46"/>
      <c r="G809" s="46"/>
    </row>
    <row r="810">
      <c r="A810" s="45"/>
      <c r="B810" s="45"/>
      <c r="C810" s="46"/>
      <c r="D810" s="46"/>
      <c r="E810" s="46"/>
      <c r="F810" s="46"/>
      <c r="G810" s="46"/>
    </row>
    <row r="811">
      <c r="A811" s="45"/>
      <c r="B811" s="45"/>
      <c r="C811" s="46"/>
      <c r="D811" s="46"/>
      <c r="E811" s="46"/>
      <c r="F811" s="46"/>
      <c r="G811" s="46"/>
    </row>
    <row r="812">
      <c r="A812" s="45"/>
      <c r="B812" s="45"/>
      <c r="C812" s="46"/>
      <c r="D812" s="46"/>
      <c r="E812" s="46"/>
      <c r="F812" s="46"/>
      <c r="G812" s="46"/>
    </row>
    <row r="813">
      <c r="A813" s="45"/>
      <c r="B813" s="45"/>
      <c r="C813" s="46"/>
      <c r="D813" s="46"/>
      <c r="E813" s="46"/>
      <c r="F813" s="46"/>
      <c r="G813" s="46"/>
    </row>
    <row r="814">
      <c r="A814" s="45"/>
      <c r="B814" s="45"/>
      <c r="C814" s="46"/>
      <c r="D814" s="46"/>
      <c r="E814" s="46"/>
      <c r="F814" s="46"/>
      <c r="G814" s="46"/>
    </row>
    <row r="815">
      <c r="A815" s="45"/>
      <c r="B815" s="45"/>
      <c r="C815" s="46"/>
      <c r="D815" s="46"/>
      <c r="E815" s="46"/>
      <c r="F815" s="46"/>
      <c r="G815" s="46"/>
    </row>
    <row r="816">
      <c r="A816" s="45"/>
      <c r="B816" s="45"/>
      <c r="C816" s="46"/>
      <c r="D816" s="46"/>
      <c r="E816" s="46"/>
      <c r="F816" s="46"/>
      <c r="G816" s="46"/>
    </row>
    <row r="817">
      <c r="A817" s="45"/>
      <c r="B817" s="45"/>
      <c r="C817" s="46"/>
      <c r="D817" s="46"/>
      <c r="E817" s="46"/>
      <c r="F817" s="46"/>
      <c r="G817" s="46"/>
    </row>
    <row r="818">
      <c r="A818" s="45"/>
      <c r="B818" s="45"/>
      <c r="C818" s="46"/>
      <c r="D818" s="46"/>
      <c r="E818" s="46"/>
      <c r="F818" s="46"/>
      <c r="G818" s="46"/>
    </row>
    <row r="819">
      <c r="A819" s="45"/>
      <c r="B819" s="45"/>
      <c r="C819" s="46"/>
      <c r="D819" s="46"/>
      <c r="E819" s="46"/>
      <c r="F819" s="46"/>
      <c r="G819" s="46"/>
    </row>
    <row r="820">
      <c r="A820" s="45"/>
      <c r="B820" s="45"/>
      <c r="C820" s="46"/>
      <c r="D820" s="46"/>
      <c r="E820" s="46"/>
      <c r="F820" s="46"/>
      <c r="G820" s="46"/>
    </row>
    <row r="821">
      <c r="A821" s="45"/>
      <c r="B821" s="45"/>
      <c r="C821" s="46"/>
      <c r="D821" s="46"/>
      <c r="E821" s="46"/>
      <c r="F821" s="46"/>
      <c r="G821" s="46"/>
    </row>
    <row r="822">
      <c r="A822" s="45"/>
      <c r="B822" s="45"/>
      <c r="C822" s="46"/>
      <c r="D822" s="46"/>
      <c r="E822" s="46"/>
      <c r="F822" s="46"/>
      <c r="G822" s="46"/>
    </row>
    <row r="823">
      <c r="A823" s="45"/>
      <c r="B823" s="45"/>
      <c r="C823" s="46"/>
      <c r="D823" s="46"/>
      <c r="E823" s="46"/>
      <c r="F823" s="46"/>
      <c r="G823" s="46"/>
    </row>
    <row r="824">
      <c r="A824" s="45"/>
      <c r="B824" s="45"/>
      <c r="C824" s="46"/>
      <c r="D824" s="46"/>
      <c r="E824" s="46"/>
      <c r="F824" s="46"/>
      <c r="G824" s="46"/>
    </row>
    <row r="825">
      <c r="A825" s="45"/>
      <c r="B825" s="45"/>
      <c r="C825" s="46"/>
      <c r="D825" s="46"/>
      <c r="E825" s="46"/>
      <c r="F825" s="46"/>
      <c r="G825" s="46"/>
    </row>
    <row r="826">
      <c r="A826" s="45"/>
      <c r="B826" s="45"/>
      <c r="C826" s="46"/>
      <c r="D826" s="46"/>
      <c r="E826" s="46"/>
      <c r="F826" s="46"/>
      <c r="G826" s="46"/>
    </row>
    <row r="827">
      <c r="A827" s="45"/>
      <c r="B827" s="45"/>
      <c r="C827" s="46"/>
      <c r="D827" s="46"/>
      <c r="E827" s="46"/>
      <c r="F827" s="46"/>
      <c r="G827" s="46"/>
    </row>
    <row r="828">
      <c r="A828" s="45"/>
      <c r="B828" s="45"/>
      <c r="C828" s="46"/>
      <c r="D828" s="46"/>
      <c r="E828" s="46"/>
      <c r="F828" s="46"/>
      <c r="G828" s="46"/>
    </row>
    <row r="829">
      <c r="A829" s="45"/>
      <c r="B829" s="45"/>
      <c r="C829" s="46"/>
      <c r="D829" s="46"/>
      <c r="E829" s="46"/>
      <c r="F829" s="46"/>
      <c r="G829" s="46"/>
    </row>
    <row r="830">
      <c r="A830" s="45"/>
      <c r="B830" s="45"/>
      <c r="C830" s="46"/>
      <c r="D830" s="46"/>
      <c r="E830" s="46"/>
      <c r="F830" s="46"/>
      <c r="G830" s="46"/>
    </row>
    <row r="831">
      <c r="A831" s="45"/>
      <c r="B831" s="45"/>
      <c r="C831" s="46"/>
      <c r="D831" s="46"/>
      <c r="E831" s="46"/>
      <c r="F831" s="46"/>
      <c r="G831" s="46"/>
    </row>
    <row r="832">
      <c r="A832" s="45"/>
      <c r="B832" s="45"/>
      <c r="C832" s="46"/>
      <c r="D832" s="46"/>
      <c r="E832" s="46"/>
      <c r="F832" s="46"/>
      <c r="G832" s="46"/>
    </row>
    <row r="833">
      <c r="A833" s="45"/>
      <c r="B833" s="45"/>
      <c r="C833" s="46"/>
      <c r="D833" s="46"/>
      <c r="E833" s="46"/>
      <c r="F833" s="46"/>
      <c r="G833" s="46"/>
    </row>
    <row r="834">
      <c r="A834" s="45"/>
      <c r="B834" s="45"/>
      <c r="C834" s="46"/>
      <c r="D834" s="46"/>
      <c r="E834" s="46"/>
      <c r="F834" s="46"/>
      <c r="G834" s="46"/>
    </row>
    <row r="835">
      <c r="A835" s="45"/>
      <c r="B835" s="45"/>
      <c r="C835" s="46"/>
      <c r="D835" s="46"/>
      <c r="E835" s="46"/>
      <c r="F835" s="46"/>
      <c r="G835" s="46"/>
    </row>
    <row r="836">
      <c r="A836" s="45"/>
      <c r="B836" s="45"/>
      <c r="C836" s="46"/>
      <c r="D836" s="46"/>
      <c r="E836" s="46"/>
      <c r="F836" s="46"/>
      <c r="G836" s="46"/>
    </row>
    <row r="837">
      <c r="A837" s="45"/>
      <c r="B837" s="45"/>
      <c r="C837" s="46"/>
      <c r="D837" s="46"/>
      <c r="E837" s="46"/>
      <c r="F837" s="46"/>
      <c r="G837" s="46"/>
    </row>
    <row r="838">
      <c r="A838" s="45"/>
      <c r="B838" s="45"/>
      <c r="C838" s="46"/>
      <c r="D838" s="46"/>
      <c r="E838" s="46"/>
      <c r="F838" s="46"/>
      <c r="G838" s="46"/>
    </row>
    <row r="839">
      <c r="A839" s="45"/>
      <c r="B839" s="45"/>
      <c r="C839" s="46"/>
      <c r="D839" s="46"/>
      <c r="E839" s="46"/>
      <c r="F839" s="46"/>
      <c r="G839" s="46"/>
    </row>
    <row r="840">
      <c r="A840" s="45"/>
      <c r="B840" s="45"/>
      <c r="C840" s="46"/>
      <c r="D840" s="46"/>
      <c r="E840" s="46"/>
      <c r="F840" s="46"/>
      <c r="G840" s="46"/>
    </row>
    <row r="841">
      <c r="A841" s="45"/>
      <c r="B841" s="45"/>
      <c r="C841" s="46"/>
      <c r="D841" s="46"/>
      <c r="E841" s="46"/>
      <c r="F841" s="46"/>
      <c r="G841" s="46"/>
    </row>
    <row r="842">
      <c r="A842" s="45"/>
      <c r="B842" s="45"/>
      <c r="C842" s="46"/>
      <c r="D842" s="46"/>
      <c r="E842" s="46"/>
      <c r="F842" s="46"/>
      <c r="G842" s="46"/>
    </row>
    <row r="843">
      <c r="A843" s="45"/>
      <c r="B843" s="45"/>
      <c r="C843" s="46"/>
      <c r="D843" s="46"/>
      <c r="E843" s="46"/>
      <c r="F843" s="46"/>
      <c r="G843" s="46"/>
    </row>
    <row r="844">
      <c r="A844" s="45"/>
      <c r="B844" s="45"/>
      <c r="C844" s="46"/>
      <c r="D844" s="46"/>
      <c r="E844" s="46"/>
      <c r="F844" s="46"/>
      <c r="G844" s="46"/>
    </row>
    <row r="845">
      <c r="A845" s="45"/>
      <c r="B845" s="45"/>
      <c r="C845" s="46"/>
      <c r="D845" s="46"/>
      <c r="E845" s="46"/>
      <c r="F845" s="46"/>
      <c r="G845" s="46"/>
    </row>
    <row r="846">
      <c r="A846" s="45"/>
      <c r="B846" s="45"/>
      <c r="C846" s="46"/>
      <c r="D846" s="46"/>
      <c r="E846" s="46"/>
      <c r="F846" s="46"/>
      <c r="G846" s="46"/>
    </row>
    <row r="847">
      <c r="A847" s="45"/>
      <c r="B847" s="45"/>
      <c r="C847" s="46"/>
      <c r="D847" s="46"/>
      <c r="E847" s="46"/>
      <c r="F847" s="46"/>
      <c r="G847" s="46"/>
    </row>
    <row r="848">
      <c r="A848" s="45"/>
      <c r="B848" s="45"/>
      <c r="C848" s="46"/>
      <c r="D848" s="46"/>
      <c r="E848" s="46"/>
      <c r="F848" s="46"/>
      <c r="G848" s="46"/>
    </row>
    <row r="849">
      <c r="A849" s="45"/>
      <c r="B849" s="45"/>
      <c r="C849" s="46"/>
      <c r="D849" s="46"/>
      <c r="E849" s="46"/>
      <c r="F849" s="46"/>
      <c r="G849" s="46"/>
    </row>
    <row r="850">
      <c r="A850" s="45"/>
      <c r="B850" s="45"/>
      <c r="C850" s="46"/>
      <c r="D850" s="46"/>
      <c r="E850" s="46"/>
      <c r="F850" s="46"/>
      <c r="G850" s="46"/>
    </row>
    <row r="851">
      <c r="A851" s="45"/>
      <c r="B851" s="45"/>
      <c r="C851" s="46"/>
      <c r="D851" s="46"/>
      <c r="E851" s="46"/>
      <c r="F851" s="46"/>
      <c r="G851" s="46"/>
    </row>
    <row r="852">
      <c r="A852" s="45"/>
      <c r="B852" s="45"/>
      <c r="C852" s="46"/>
      <c r="D852" s="46"/>
      <c r="E852" s="46"/>
      <c r="F852" s="46"/>
      <c r="G852" s="46"/>
    </row>
    <row r="853">
      <c r="A853" s="45"/>
      <c r="B853" s="45"/>
      <c r="C853" s="46"/>
      <c r="D853" s="46"/>
      <c r="E853" s="46"/>
      <c r="F853" s="46"/>
      <c r="G853" s="46"/>
    </row>
    <row r="854">
      <c r="A854" s="45"/>
      <c r="B854" s="45"/>
      <c r="C854" s="46"/>
      <c r="D854" s="46"/>
      <c r="E854" s="46"/>
      <c r="F854" s="46"/>
      <c r="G854" s="46"/>
    </row>
    <row r="855">
      <c r="A855" s="45"/>
      <c r="B855" s="45"/>
      <c r="C855" s="46"/>
      <c r="D855" s="46"/>
      <c r="E855" s="46"/>
      <c r="F855" s="46"/>
      <c r="G855" s="46"/>
    </row>
    <row r="856">
      <c r="A856" s="45"/>
      <c r="B856" s="45"/>
      <c r="C856" s="46"/>
      <c r="D856" s="46"/>
      <c r="E856" s="46"/>
      <c r="F856" s="46"/>
      <c r="G856" s="46"/>
    </row>
    <row r="857">
      <c r="A857" s="45"/>
      <c r="B857" s="45"/>
      <c r="C857" s="46"/>
      <c r="D857" s="46"/>
      <c r="E857" s="46"/>
      <c r="F857" s="46"/>
      <c r="G857" s="46"/>
    </row>
    <row r="858">
      <c r="A858" s="45"/>
      <c r="B858" s="45"/>
      <c r="C858" s="46"/>
      <c r="D858" s="46"/>
      <c r="E858" s="46"/>
      <c r="F858" s="46"/>
      <c r="G858" s="46"/>
    </row>
    <row r="859">
      <c r="A859" s="45"/>
      <c r="B859" s="45"/>
      <c r="C859" s="46"/>
      <c r="D859" s="46"/>
      <c r="E859" s="46"/>
      <c r="F859" s="46"/>
      <c r="G859" s="46"/>
    </row>
    <row r="860">
      <c r="A860" s="45"/>
      <c r="B860" s="45"/>
      <c r="C860" s="46"/>
      <c r="D860" s="46"/>
      <c r="E860" s="46"/>
      <c r="F860" s="46"/>
      <c r="G860" s="46"/>
    </row>
    <row r="861">
      <c r="A861" s="45"/>
      <c r="B861" s="45"/>
      <c r="C861" s="46"/>
      <c r="D861" s="46"/>
      <c r="E861" s="46"/>
      <c r="F861" s="46"/>
      <c r="G861" s="46"/>
    </row>
    <row r="862">
      <c r="A862" s="45"/>
      <c r="B862" s="45"/>
      <c r="C862" s="46"/>
      <c r="D862" s="46"/>
      <c r="E862" s="46"/>
      <c r="F862" s="46"/>
      <c r="G862" s="46"/>
    </row>
    <row r="863">
      <c r="A863" s="45"/>
      <c r="B863" s="45"/>
      <c r="C863" s="46"/>
      <c r="D863" s="46"/>
      <c r="E863" s="46"/>
      <c r="F863" s="46"/>
      <c r="G863" s="46"/>
    </row>
    <row r="864">
      <c r="A864" s="45"/>
      <c r="B864" s="45"/>
      <c r="C864" s="46"/>
      <c r="D864" s="46"/>
      <c r="E864" s="46"/>
      <c r="F864" s="46"/>
      <c r="G864" s="46"/>
    </row>
    <row r="865">
      <c r="A865" s="45"/>
      <c r="B865" s="45"/>
      <c r="C865" s="46"/>
      <c r="D865" s="46"/>
      <c r="E865" s="46"/>
      <c r="F865" s="46"/>
      <c r="G865" s="46"/>
    </row>
    <row r="866">
      <c r="A866" s="45"/>
      <c r="B866" s="45"/>
      <c r="C866" s="46"/>
      <c r="D866" s="46"/>
      <c r="E866" s="46"/>
      <c r="F866" s="46"/>
      <c r="G866" s="46"/>
    </row>
    <row r="867">
      <c r="A867" s="45"/>
      <c r="B867" s="45"/>
      <c r="C867" s="46"/>
      <c r="D867" s="46"/>
      <c r="E867" s="46"/>
      <c r="F867" s="46"/>
      <c r="G867" s="46"/>
    </row>
    <row r="868">
      <c r="A868" s="45"/>
      <c r="B868" s="45"/>
      <c r="C868" s="46"/>
      <c r="D868" s="46"/>
      <c r="E868" s="46"/>
      <c r="F868" s="46"/>
      <c r="G868" s="46"/>
    </row>
    <row r="869">
      <c r="A869" s="45"/>
      <c r="B869" s="45"/>
      <c r="C869" s="46"/>
      <c r="D869" s="46"/>
      <c r="E869" s="46"/>
      <c r="F869" s="46"/>
      <c r="G869" s="46"/>
    </row>
    <row r="870">
      <c r="A870" s="45"/>
      <c r="B870" s="45"/>
      <c r="C870" s="46"/>
      <c r="D870" s="46"/>
      <c r="E870" s="46"/>
      <c r="F870" s="46"/>
      <c r="G870" s="46"/>
    </row>
    <row r="871">
      <c r="A871" s="45"/>
      <c r="B871" s="45"/>
      <c r="C871" s="46"/>
      <c r="D871" s="46"/>
      <c r="E871" s="46"/>
      <c r="F871" s="46"/>
      <c r="G871" s="46"/>
    </row>
    <row r="872">
      <c r="A872" s="45"/>
      <c r="B872" s="45"/>
      <c r="C872" s="46"/>
      <c r="D872" s="46"/>
      <c r="E872" s="46"/>
      <c r="F872" s="46"/>
      <c r="G872" s="46"/>
    </row>
    <row r="873">
      <c r="A873" s="45"/>
      <c r="B873" s="45"/>
      <c r="C873" s="46"/>
      <c r="D873" s="46"/>
      <c r="E873" s="46"/>
      <c r="F873" s="46"/>
      <c r="G873" s="46"/>
    </row>
    <row r="874">
      <c r="A874" s="45"/>
      <c r="B874" s="45"/>
      <c r="C874" s="46"/>
      <c r="D874" s="46"/>
      <c r="E874" s="46"/>
      <c r="F874" s="46"/>
      <c r="G874" s="46"/>
    </row>
    <row r="875">
      <c r="A875" s="45"/>
      <c r="B875" s="45"/>
      <c r="C875" s="46"/>
      <c r="D875" s="46"/>
      <c r="E875" s="46"/>
      <c r="F875" s="46"/>
      <c r="G875" s="46"/>
    </row>
    <row r="876">
      <c r="A876" s="45"/>
      <c r="B876" s="45"/>
      <c r="C876" s="46"/>
      <c r="D876" s="46"/>
      <c r="E876" s="46"/>
      <c r="F876" s="46"/>
      <c r="G876" s="46"/>
    </row>
    <row r="877">
      <c r="A877" s="45"/>
      <c r="B877" s="45"/>
      <c r="C877" s="46"/>
      <c r="D877" s="46"/>
      <c r="E877" s="46"/>
      <c r="F877" s="46"/>
      <c r="G877" s="46"/>
    </row>
    <row r="878">
      <c r="A878" s="45"/>
      <c r="B878" s="45"/>
      <c r="C878" s="46"/>
      <c r="D878" s="46"/>
      <c r="E878" s="46"/>
      <c r="F878" s="46"/>
      <c r="G878" s="46"/>
    </row>
    <row r="879">
      <c r="A879" s="45"/>
      <c r="B879" s="45"/>
      <c r="C879" s="46"/>
      <c r="D879" s="46"/>
      <c r="E879" s="46"/>
      <c r="F879" s="46"/>
      <c r="G879" s="46"/>
    </row>
    <row r="880">
      <c r="A880" s="45"/>
      <c r="B880" s="45"/>
      <c r="C880" s="46"/>
      <c r="D880" s="46"/>
      <c r="E880" s="46"/>
      <c r="F880" s="46"/>
      <c r="G880" s="46"/>
    </row>
    <row r="881">
      <c r="A881" s="45"/>
      <c r="B881" s="45"/>
      <c r="C881" s="46"/>
      <c r="D881" s="46"/>
      <c r="E881" s="46"/>
      <c r="F881" s="46"/>
      <c r="G881" s="46"/>
    </row>
    <row r="882">
      <c r="A882" s="45"/>
      <c r="B882" s="45"/>
      <c r="C882" s="46"/>
      <c r="D882" s="46"/>
      <c r="E882" s="46"/>
      <c r="F882" s="46"/>
      <c r="G882" s="46"/>
    </row>
    <row r="883">
      <c r="A883" s="45"/>
      <c r="B883" s="45"/>
      <c r="C883" s="46"/>
      <c r="D883" s="46"/>
      <c r="E883" s="46"/>
      <c r="F883" s="46"/>
      <c r="G883" s="46"/>
    </row>
    <row r="884">
      <c r="A884" s="45"/>
      <c r="B884" s="45"/>
      <c r="C884" s="46"/>
      <c r="D884" s="46"/>
      <c r="E884" s="46"/>
      <c r="F884" s="46"/>
      <c r="G884" s="46"/>
    </row>
    <row r="885">
      <c r="A885" s="45"/>
      <c r="B885" s="45"/>
      <c r="C885" s="46"/>
      <c r="D885" s="46"/>
      <c r="E885" s="46"/>
      <c r="F885" s="46"/>
      <c r="G885" s="46"/>
    </row>
    <row r="886">
      <c r="A886" s="45"/>
      <c r="B886" s="45"/>
      <c r="C886" s="46"/>
      <c r="D886" s="46"/>
      <c r="E886" s="46"/>
      <c r="F886" s="46"/>
      <c r="G886" s="46"/>
    </row>
    <row r="887">
      <c r="A887" s="45"/>
      <c r="B887" s="45"/>
      <c r="C887" s="46"/>
      <c r="D887" s="46"/>
      <c r="E887" s="46"/>
      <c r="F887" s="46"/>
      <c r="G887" s="46"/>
    </row>
    <row r="888">
      <c r="A888" s="45"/>
      <c r="B888" s="45"/>
      <c r="C888" s="46"/>
      <c r="D888" s="46"/>
      <c r="E888" s="46"/>
      <c r="F888" s="46"/>
      <c r="G888" s="46"/>
    </row>
    <row r="889">
      <c r="A889" s="45"/>
      <c r="B889" s="45"/>
      <c r="C889" s="46"/>
      <c r="D889" s="46"/>
      <c r="E889" s="46"/>
      <c r="F889" s="46"/>
      <c r="G889" s="46"/>
    </row>
    <row r="890">
      <c r="A890" s="45"/>
      <c r="B890" s="45"/>
      <c r="C890" s="46"/>
      <c r="D890" s="46"/>
      <c r="E890" s="46"/>
      <c r="F890" s="46"/>
      <c r="G890" s="46"/>
    </row>
    <row r="891">
      <c r="A891" s="45"/>
      <c r="B891" s="45"/>
      <c r="C891" s="46"/>
      <c r="D891" s="46"/>
      <c r="E891" s="46"/>
      <c r="F891" s="46"/>
      <c r="G891" s="46"/>
    </row>
    <row r="892">
      <c r="A892" s="45"/>
      <c r="B892" s="45"/>
      <c r="C892" s="46"/>
      <c r="D892" s="46"/>
      <c r="E892" s="46"/>
      <c r="F892" s="46"/>
      <c r="G892" s="46"/>
    </row>
    <row r="893">
      <c r="A893" s="45"/>
      <c r="B893" s="45"/>
      <c r="C893" s="46"/>
      <c r="D893" s="46"/>
      <c r="E893" s="46"/>
      <c r="F893" s="46"/>
      <c r="G893" s="46"/>
    </row>
    <row r="894">
      <c r="A894" s="45"/>
      <c r="B894" s="45"/>
      <c r="C894" s="46"/>
      <c r="D894" s="46"/>
      <c r="E894" s="46"/>
      <c r="F894" s="46"/>
      <c r="G894" s="46"/>
    </row>
    <row r="895">
      <c r="A895" s="45"/>
      <c r="B895" s="45"/>
      <c r="C895" s="46"/>
      <c r="D895" s="46"/>
      <c r="E895" s="46"/>
      <c r="F895" s="46"/>
      <c r="G895" s="46"/>
    </row>
    <row r="896">
      <c r="A896" s="45"/>
      <c r="B896" s="45"/>
      <c r="C896" s="46"/>
      <c r="D896" s="46"/>
      <c r="E896" s="46"/>
      <c r="F896" s="46"/>
      <c r="G896" s="46"/>
    </row>
    <row r="897">
      <c r="A897" s="45"/>
      <c r="B897" s="45"/>
      <c r="C897" s="46"/>
      <c r="D897" s="46"/>
      <c r="E897" s="46"/>
      <c r="F897" s="46"/>
      <c r="G897" s="46"/>
    </row>
    <row r="898">
      <c r="A898" s="45"/>
      <c r="B898" s="45"/>
      <c r="C898" s="46"/>
      <c r="D898" s="46"/>
      <c r="E898" s="46"/>
      <c r="F898" s="46"/>
      <c r="G898" s="46"/>
    </row>
    <row r="899">
      <c r="A899" s="45"/>
      <c r="B899" s="45"/>
      <c r="C899" s="46"/>
      <c r="D899" s="46"/>
      <c r="E899" s="46"/>
      <c r="F899" s="46"/>
      <c r="G899" s="46"/>
    </row>
    <row r="900">
      <c r="A900" s="45"/>
      <c r="B900" s="45"/>
      <c r="C900" s="46"/>
      <c r="D900" s="46"/>
      <c r="E900" s="46"/>
      <c r="F900" s="46"/>
      <c r="G900" s="46"/>
    </row>
    <row r="901">
      <c r="A901" s="45"/>
      <c r="B901" s="45"/>
      <c r="C901" s="46"/>
      <c r="D901" s="46"/>
      <c r="E901" s="46"/>
      <c r="F901" s="46"/>
      <c r="G901" s="46"/>
    </row>
    <row r="902">
      <c r="A902" s="45"/>
      <c r="B902" s="45"/>
      <c r="C902" s="46"/>
      <c r="D902" s="46"/>
      <c r="E902" s="46"/>
      <c r="F902" s="46"/>
      <c r="G902" s="46"/>
    </row>
    <row r="903">
      <c r="A903" s="45"/>
      <c r="B903" s="45"/>
      <c r="C903" s="46"/>
      <c r="D903" s="46"/>
      <c r="E903" s="46"/>
      <c r="F903" s="46"/>
      <c r="G903" s="46"/>
    </row>
    <row r="904">
      <c r="A904" s="45"/>
      <c r="B904" s="45"/>
      <c r="C904" s="46"/>
      <c r="D904" s="46"/>
      <c r="E904" s="46"/>
      <c r="F904" s="46"/>
      <c r="G904" s="46"/>
    </row>
    <row r="905">
      <c r="A905" s="45"/>
      <c r="B905" s="45"/>
      <c r="C905" s="46"/>
      <c r="D905" s="46"/>
      <c r="E905" s="46"/>
      <c r="F905" s="46"/>
      <c r="G905" s="46"/>
    </row>
    <row r="906">
      <c r="A906" s="45"/>
      <c r="B906" s="45"/>
      <c r="C906" s="46"/>
      <c r="D906" s="46"/>
      <c r="E906" s="46"/>
      <c r="F906" s="46"/>
      <c r="G906" s="46"/>
    </row>
    <row r="907">
      <c r="A907" s="45"/>
      <c r="B907" s="45"/>
      <c r="C907" s="46"/>
      <c r="D907" s="46"/>
      <c r="E907" s="46"/>
      <c r="F907" s="46"/>
      <c r="G907" s="46"/>
    </row>
    <row r="908">
      <c r="A908" s="45"/>
      <c r="B908" s="45"/>
      <c r="C908" s="46"/>
      <c r="D908" s="46"/>
      <c r="E908" s="46"/>
      <c r="F908" s="46"/>
      <c r="G908" s="46"/>
    </row>
    <row r="909">
      <c r="A909" s="45"/>
      <c r="B909" s="45"/>
      <c r="C909" s="46"/>
      <c r="D909" s="46"/>
      <c r="E909" s="46"/>
      <c r="F909" s="46"/>
      <c r="G909" s="46"/>
    </row>
    <row r="910">
      <c r="A910" s="45"/>
      <c r="B910" s="45"/>
      <c r="C910" s="46"/>
      <c r="D910" s="46"/>
      <c r="E910" s="46"/>
      <c r="F910" s="46"/>
      <c r="G910" s="46"/>
    </row>
    <row r="911">
      <c r="A911" s="45"/>
      <c r="B911" s="45"/>
      <c r="C911" s="46"/>
      <c r="D911" s="46"/>
      <c r="E911" s="46"/>
      <c r="F911" s="46"/>
      <c r="G911" s="46"/>
    </row>
    <row r="912">
      <c r="A912" s="45"/>
      <c r="B912" s="45"/>
      <c r="C912" s="46"/>
      <c r="D912" s="46"/>
      <c r="E912" s="46"/>
      <c r="F912" s="46"/>
      <c r="G912" s="46"/>
    </row>
    <row r="913">
      <c r="A913" s="45"/>
      <c r="B913" s="45"/>
      <c r="C913" s="46"/>
      <c r="D913" s="46"/>
      <c r="E913" s="46"/>
      <c r="F913" s="46"/>
      <c r="G913" s="46"/>
    </row>
    <row r="914">
      <c r="A914" s="45"/>
      <c r="B914" s="45"/>
      <c r="C914" s="46"/>
      <c r="D914" s="46"/>
      <c r="E914" s="46"/>
      <c r="F914" s="46"/>
      <c r="G914" s="46"/>
    </row>
    <row r="915">
      <c r="A915" s="45"/>
      <c r="B915" s="45"/>
      <c r="C915" s="46"/>
      <c r="D915" s="46"/>
      <c r="E915" s="46"/>
      <c r="F915" s="46"/>
      <c r="G915" s="46"/>
    </row>
    <row r="916">
      <c r="A916" s="45"/>
      <c r="B916" s="45"/>
      <c r="C916" s="46"/>
      <c r="D916" s="46"/>
      <c r="E916" s="46"/>
      <c r="F916" s="46"/>
      <c r="G916" s="46"/>
    </row>
    <row r="917">
      <c r="A917" s="45"/>
      <c r="B917" s="45"/>
      <c r="C917" s="46"/>
      <c r="D917" s="46"/>
      <c r="E917" s="46"/>
      <c r="F917" s="46"/>
      <c r="G917" s="46"/>
    </row>
    <row r="918">
      <c r="A918" s="45"/>
      <c r="B918" s="45"/>
      <c r="C918" s="46"/>
      <c r="D918" s="46"/>
      <c r="E918" s="46"/>
      <c r="F918" s="46"/>
      <c r="G918" s="46"/>
    </row>
    <row r="919">
      <c r="A919" s="45"/>
      <c r="B919" s="45"/>
      <c r="C919" s="46"/>
      <c r="D919" s="46"/>
      <c r="E919" s="46"/>
      <c r="F919" s="46"/>
      <c r="G919" s="46"/>
    </row>
    <row r="920">
      <c r="A920" s="45"/>
      <c r="B920" s="45"/>
      <c r="C920" s="46"/>
      <c r="D920" s="46"/>
      <c r="E920" s="46"/>
      <c r="F920" s="46"/>
      <c r="G920" s="46"/>
    </row>
    <row r="921">
      <c r="A921" s="45"/>
      <c r="B921" s="45"/>
      <c r="C921" s="46"/>
      <c r="D921" s="46"/>
      <c r="E921" s="46"/>
      <c r="F921" s="46"/>
      <c r="G921" s="46"/>
    </row>
    <row r="922">
      <c r="A922" s="45"/>
      <c r="B922" s="45"/>
      <c r="C922" s="46"/>
      <c r="D922" s="46"/>
      <c r="E922" s="46"/>
      <c r="F922" s="46"/>
      <c r="G922" s="46"/>
    </row>
    <row r="923">
      <c r="A923" s="45"/>
      <c r="B923" s="45"/>
      <c r="C923" s="46"/>
      <c r="D923" s="46"/>
      <c r="E923" s="46"/>
      <c r="F923" s="46"/>
      <c r="G923" s="46"/>
    </row>
    <row r="924">
      <c r="A924" s="45"/>
      <c r="B924" s="45"/>
      <c r="C924" s="46"/>
      <c r="D924" s="46"/>
      <c r="E924" s="46"/>
      <c r="F924" s="46"/>
      <c r="G924" s="46"/>
    </row>
    <row r="925">
      <c r="A925" s="45"/>
      <c r="B925" s="45"/>
      <c r="C925" s="46"/>
      <c r="D925" s="46"/>
      <c r="E925" s="46"/>
      <c r="F925" s="46"/>
      <c r="G925" s="46"/>
    </row>
    <row r="926">
      <c r="A926" s="45"/>
      <c r="B926" s="45"/>
      <c r="C926" s="46"/>
      <c r="D926" s="46"/>
      <c r="E926" s="46"/>
      <c r="F926" s="46"/>
      <c r="G926" s="46"/>
    </row>
    <row r="927">
      <c r="A927" s="45"/>
      <c r="B927" s="45"/>
      <c r="C927" s="46"/>
      <c r="D927" s="46"/>
      <c r="E927" s="46"/>
      <c r="F927" s="46"/>
      <c r="G927" s="46"/>
    </row>
    <row r="928">
      <c r="A928" s="45"/>
      <c r="B928" s="45"/>
      <c r="C928" s="46"/>
      <c r="D928" s="46"/>
      <c r="E928" s="46"/>
      <c r="F928" s="46"/>
      <c r="G928" s="46"/>
    </row>
    <row r="929">
      <c r="A929" s="45"/>
      <c r="B929" s="45"/>
      <c r="C929" s="46"/>
      <c r="D929" s="46"/>
      <c r="E929" s="46"/>
      <c r="F929" s="46"/>
      <c r="G929" s="46"/>
    </row>
    <row r="930">
      <c r="A930" s="45"/>
      <c r="B930" s="45"/>
      <c r="C930" s="46"/>
      <c r="D930" s="46"/>
      <c r="E930" s="46"/>
      <c r="F930" s="46"/>
      <c r="G930" s="46"/>
    </row>
    <row r="931">
      <c r="A931" s="45"/>
      <c r="B931" s="45"/>
      <c r="C931" s="46"/>
      <c r="D931" s="46"/>
      <c r="E931" s="46"/>
      <c r="F931" s="46"/>
      <c r="G931" s="46"/>
    </row>
    <row r="932">
      <c r="A932" s="45"/>
      <c r="B932" s="45"/>
      <c r="C932" s="46"/>
      <c r="D932" s="46"/>
      <c r="E932" s="46"/>
      <c r="F932" s="46"/>
      <c r="G932" s="46"/>
    </row>
    <row r="933">
      <c r="A933" s="45"/>
      <c r="B933" s="45"/>
      <c r="C933" s="46"/>
      <c r="D933" s="46"/>
      <c r="E933" s="46"/>
      <c r="F933" s="46"/>
      <c r="G933" s="46"/>
    </row>
    <row r="934">
      <c r="A934" s="45"/>
      <c r="B934" s="45"/>
      <c r="C934" s="46"/>
      <c r="D934" s="46"/>
      <c r="E934" s="46"/>
      <c r="F934" s="46"/>
      <c r="G934" s="46"/>
    </row>
    <row r="935">
      <c r="A935" s="45"/>
      <c r="B935" s="45"/>
      <c r="C935" s="46"/>
      <c r="D935" s="46"/>
      <c r="E935" s="46"/>
      <c r="F935" s="46"/>
      <c r="G935" s="46"/>
    </row>
    <row r="936">
      <c r="A936" s="45"/>
      <c r="B936" s="45"/>
      <c r="C936" s="46"/>
      <c r="D936" s="46"/>
      <c r="E936" s="46"/>
      <c r="F936" s="46"/>
      <c r="G936" s="46"/>
    </row>
    <row r="937">
      <c r="A937" s="45"/>
      <c r="B937" s="45"/>
      <c r="C937" s="46"/>
      <c r="D937" s="46"/>
      <c r="E937" s="46"/>
      <c r="F937" s="46"/>
      <c r="G937" s="46"/>
    </row>
    <row r="938">
      <c r="A938" s="45"/>
      <c r="B938" s="45"/>
      <c r="C938" s="46"/>
      <c r="D938" s="46"/>
      <c r="E938" s="46"/>
      <c r="F938" s="46"/>
      <c r="G938" s="46"/>
    </row>
    <row r="939">
      <c r="A939" s="45"/>
      <c r="B939" s="45"/>
      <c r="C939" s="46"/>
      <c r="D939" s="46"/>
      <c r="E939" s="46"/>
      <c r="F939" s="46"/>
      <c r="G939" s="46"/>
    </row>
    <row r="940">
      <c r="A940" s="45"/>
      <c r="B940" s="45"/>
      <c r="C940" s="46"/>
      <c r="D940" s="46"/>
      <c r="E940" s="46"/>
      <c r="F940" s="46"/>
      <c r="G940" s="46"/>
    </row>
    <row r="941">
      <c r="A941" s="45"/>
      <c r="B941" s="45"/>
      <c r="C941" s="46"/>
      <c r="D941" s="46"/>
      <c r="E941" s="46"/>
      <c r="F941" s="46"/>
      <c r="G941" s="46"/>
    </row>
    <row r="942">
      <c r="A942" s="45"/>
      <c r="B942" s="45"/>
      <c r="C942" s="46"/>
      <c r="D942" s="46"/>
      <c r="E942" s="46"/>
      <c r="F942" s="46"/>
      <c r="G942" s="46"/>
    </row>
    <row r="943">
      <c r="A943" s="45"/>
      <c r="B943" s="45"/>
      <c r="C943" s="46"/>
      <c r="D943" s="46"/>
      <c r="E943" s="46"/>
      <c r="F943" s="46"/>
      <c r="G943" s="46"/>
    </row>
    <row r="944">
      <c r="A944" s="45"/>
      <c r="B944" s="45"/>
      <c r="C944" s="46"/>
      <c r="D944" s="46"/>
      <c r="E944" s="46"/>
      <c r="F944" s="46"/>
      <c r="G944" s="46"/>
    </row>
    <row r="945">
      <c r="A945" s="45"/>
      <c r="B945" s="45"/>
      <c r="C945" s="46"/>
      <c r="D945" s="46"/>
      <c r="E945" s="46"/>
      <c r="F945" s="46"/>
      <c r="G945" s="46"/>
    </row>
    <row r="946">
      <c r="A946" s="45"/>
      <c r="B946" s="45"/>
      <c r="C946" s="46"/>
      <c r="D946" s="46"/>
      <c r="E946" s="46"/>
      <c r="F946" s="46"/>
      <c r="G946" s="46"/>
    </row>
    <row r="947">
      <c r="A947" s="45"/>
      <c r="B947" s="45"/>
      <c r="C947" s="46"/>
      <c r="D947" s="46"/>
      <c r="E947" s="46"/>
      <c r="F947" s="46"/>
      <c r="G947" s="46"/>
    </row>
    <row r="948">
      <c r="A948" s="45"/>
      <c r="B948" s="45"/>
      <c r="C948" s="46"/>
      <c r="D948" s="46"/>
      <c r="E948" s="46"/>
      <c r="F948" s="46"/>
      <c r="G948" s="46"/>
    </row>
    <row r="949">
      <c r="A949" s="45"/>
      <c r="B949" s="45"/>
      <c r="C949" s="46"/>
      <c r="D949" s="46"/>
      <c r="E949" s="46"/>
      <c r="F949" s="46"/>
      <c r="G949" s="46"/>
    </row>
    <row r="950">
      <c r="A950" s="45"/>
      <c r="B950" s="45"/>
      <c r="C950" s="46"/>
      <c r="D950" s="46"/>
      <c r="E950" s="46"/>
      <c r="F950" s="46"/>
      <c r="G950" s="46"/>
    </row>
    <row r="951">
      <c r="A951" s="45"/>
      <c r="B951" s="45"/>
      <c r="C951" s="46"/>
      <c r="D951" s="46"/>
      <c r="E951" s="46"/>
      <c r="F951" s="46"/>
      <c r="G951" s="46"/>
    </row>
    <row r="952">
      <c r="A952" s="45"/>
      <c r="B952" s="45"/>
      <c r="C952" s="46"/>
      <c r="D952" s="46"/>
      <c r="E952" s="46"/>
      <c r="F952" s="46"/>
      <c r="G952" s="46"/>
    </row>
    <row r="953">
      <c r="A953" s="45"/>
      <c r="B953" s="45"/>
      <c r="C953" s="46"/>
      <c r="D953" s="46"/>
      <c r="E953" s="46"/>
      <c r="F953" s="46"/>
      <c r="G953" s="46"/>
    </row>
    <row r="954">
      <c r="A954" s="45"/>
      <c r="B954" s="45"/>
      <c r="C954" s="46"/>
      <c r="D954" s="46"/>
      <c r="E954" s="46"/>
      <c r="F954" s="46"/>
      <c r="G954" s="46"/>
    </row>
    <row r="955">
      <c r="A955" s="45"/>
      <c r="B955" s="45"/>
      <c r="C955" s="46"/>
      <c r="D955" s="46"/>
      <c r="E955" s="46"/>
      <c r="F955" s="46"/>
      <c r="G955" s="46"/>
    </row>
    <row r="956">
      <c r="A956" s="45"/>
      <c r="B956" s="45"/>
      <c r="C956" s="46"/>
      <c r="D956" s="46"/>
      <c r="E956" s="46"/>
      <c r="F956" s="46"/>
      <c r="G956" s="46"/>
    </row>
    <row r="957">
      <c r="A957" s="45"/>
      <c r="B957" s="45"/>
      <c r="C957" s="46"/>
      <c r="D957" s="46"/>
      <c r="E957" s="46"/>
      <c r="F957" s="46"/>
      <c r="G957" s="46"/>
    </row>
    <row r="958">
      <c r="A958" s="45"/>
      <c r="B958" s="45"/>
      <c r="C958" s="46"/>
      <c r="D958" s="46"/>
      <c r="E958" s="46"/>
      <c r="F958" s="46"/>
      <c r="G958" s="46"/>
    </row>
    <row r="959">
      <c r="A959" s="45"/>
      <c r="B959" s="45"/>
      <c r="C959" s="46"/>
      <c r="D959" s="46"/>
      <c r="E959" s="46"/>
      <c r="F959" s="46"/>
      <c r="G959" s="46"/>
    </row>
    <row r="960">
      <c r="A960" s="45"/>
      <c r="B960" s="45"/>
      <c r="C960" s="46"/>
      <c r="D960" s="46"/>
      <c r="E960" s="46"/>
      <c r="F960" s="46"/>
      <c r="G960" s="46"/>
    </row>
    <row r="961">
      <c r="A961" s="45"/>
      <c r="B961" s="45"/>
      <c r="C961" s="46"/>
      <c r="D961" s="46"/>
      <c r="E961" s="46"/>
      <c r="F961" s="46"/>
      <c r="G961" s="46"/>
    </row>
    <row r="962">
      <c r="A962" s="45"/>
      <c r="B962" s="45"/>
      <c r="C962" s="46"/>
      <c r="D962" s="46"/>
      <c r="E962" s="46"/>
      <c r="F962" s="46"/>
      <c r="G962" s="46"/>
    </row>
    <row r="963">
      <c r="A963" s="45"/>
      <c r="B963" s="45"/>
      <c r="C963" s="46"/>
      <c r="D963" s="46"/>
      <c r="E963" s="46"/>
      <c r="F963" s="46"/>
      <c r="G963" s="46"/>
    </row>
    <row r="964">
      <c r="A964" s="45"/>
      <c r="B964" s="45"/>
      <c r="C964" s="46"/>
      <c r="D964" s="46"/>
      <c r="E964" s="46"/>
      <c r="F964" s="46"/>
      <c r="G964" s="46"/>
    </row>
    <row r="965">
      <c r="A965" s="45"/>
      <c r="B965" s="45"/>
      <c r="C965" s="46"/>
      <c r="D965" s="46"/>
      <c r="E965" s="46"/>
      <c r="F965" s="46"/>
      <c r="G965" s="46"/>
    </row>
    <row r="966">
      <c r="A966" s="45"/>
      <c r="B966" s="45"/>
      <c r="C966" s="46"/>
      <c r="D966" s="46"/>
      <c r="E966" s="46"/>
      <c r="F966" s="46"/>
      <c r="G966" s="46"/>
    </row>
    <row r="967">
      <c r="A967" s="45"/>
      <c r="B967" s="45"/>
      <c r="C967" s="46"/>
      <c r="D967" s="46"/>
      <c r="E967" s="46"/>
      <c r="F967" s="46"/>
      <c r="G967" s="46"/>
    </row>
    <row r="968">
      <c r="A968" s="45"/>
      <c r="B968" s="45"/>
      <c r="C968" s="46"/>
      <c r="D968" s="46"/>
      <c r="E968" s="46"/>
      <c r="F968" s="46"/>
      <c r="G968" s="46"/>
    </row>
    <row r="969">
      <c r="A969" s="45"/>
      <c r="B969" s="45"/>
      <c r="C969" s="46"/>
      <c r="D969" s="46"/>
      <c r="E969" s="46"/>
      <c r="F969" s="46"/>
      <c r="G969" s="46"/>
    </row>
    <row r="970">
      <c r="A970" s="45"/>
      <c r="B970" s="45"/>
      <c r="C970" s="46"/>
      <c r="D970" s="46"/>
      <c r="E970" s="46"/>
      <c r="F970" s="46"/>
      <c r="G970" s="46"/>
    </row>
    <row r="971">
      <c r="A971" s="45"/>
      <c r="B971" s="45"/>
      <c r="C971" s="46"/>
      <c r="D971" s="46"/>
      <c r="E971" s="46"/>
      <c r="F971" s="46"/>
      <c r="G971" s="46"/>
    </row>
    <row r="972">
      <c r="A972" s="45"/>
      <c r="B972" s="45"/>
      <c r="C972" s="46"/>
      <c r="D972" s="46"/>
      <c r="E972" s="46"/>
      <c r="F972" s="46"/>
      <c r="G972" s="46"/>
    </row>
    <row r="973">
      <c r="A973" s="45"/>
      <c r="B973" s="45"/>
      <c r="C973" s="46"/>
      <c r="D973" s="46"/>
      <c r="E973" s="46"/>
      <c r="F973" s="46"/>
      <c r="G973" s="46"/>
    </row>
    <row r="974">
      <c r="A974" s="45"/>
      <c r="B974" s="45"/>
      <c r="C974" s="46"/>
      <c r="D974" s="46"/>
      <c r="E974" s="46"/>
      <c r="F974" s="46"/>
      <c r="G974" s="46"/>
    </row>
    <row r="975">
      <c r="A975" s="45"/>
      <c r="B975" s="45"/>
      <c r="C975" s="46"/>
      <c r="D975" s="46"/>
      <c r="E975" s="46"/>
      <c r="F975" s="46"/>
      <c r="G975" s="46"/>
    </row>
    <row r="976">
      <c r="A976" s="45"/>
      <c r="B976" s="45"/>
      <c r="C976" s="46"/>
      <c r="D976" s="46"/>
      <c r="E976" s="46"/>
      <c r="F976" s="46"/>
      <c r="G976" s="46"/>
    </row>
    <row r="977">
      <c r="A977" s="45"/>
      <c r="B977" s="45"/>
      <c r="C977" s="46"/>
      <c r="D977" s="46"/>
      <c r="E977" s="46"/>
      <c r="F977" s="46"/>
      <c r="G977" s="46"/>
    </row>
    <row r="978">
      <c r="A978" s="45"/>
      <c r="B978" s="45"/>
      <c r="C978" s="46"/>
      <c r="D978" s="46"/>
      <c r="E978" s="46"/>
      <c r="F978" s="46"/>
      <c r="G978" s="46"/>
    </row>
    <row r="979">
      <c r="A979" s="45"/>
      <c r="B979" s="45"/>
      <c r="C979" s="46"/>
      <c r="D979" s="46"/>
      <c r="E979" s="46"/>
      <c r="F979" s="46"/>
      <c r="G979" s="46"/>
    </row>
    <row r="980">
      <c r="A980" s="45"/>
      <c r="B980" s="45"/>
      <c r="C980" s="46"/>
      <c r="D980" s="46"/>
      <c r="E980" s="46"/>
      <c r="F980" s="46"/>
      <c r="G980" s="46"/>
    </row>
    <row r="981">
      <c r="A981" s="45"/>
      <c r="B981" s="45"/>
      <c r="C981" s="46"/>
      <c r="D981" s="46"/>
      <c r="E981" s="46"/>
      <c r="F981" s="46"/>
      <c r="G981" s="46"/>
    </row>
    <row r="982">
      <c r="A982" s="45"/>
      <c r="B982" s="45"/>
      <c r="C982" s="46"/>
      <c r="D982" s="46"/>
      <c r="E982" s="46"/>
      <c r="F982" s="46"/>
      <c r="G982" s="46"/>
    </row>
    <row r="983">
      <c r="A983" s="45"/>
      <c r="B983" s="45"/>
      <c r="C983" s="46"/>
      <c r="D983" s="46"/>
      <c r="E983" s="46"/>
      <c r="F983" s="46"/>
      <c r="G983" s="46"/>
    </row>
    <row r="984">
      <c r="A984" s="45"/>
      <c r="B984" s="45"/>
      <c r="C984" s="46"/>
      <c r="D984" s="46"/>
      <c r="E984" s="46"/>
      <c r="F984" s="46"/>
      <c r="G984" s="46"/>
    </row>
    <row r="985">
      <c r="A985" s="45"/>
      <c r="B985" s="45"/>
      <c r="C985" s="46"/>
      <c r="D985" s="46"/>
      <c r="E985" s="46"/>
      <c r="F985" s="46"/>
      <c r="G985" s="46"/>
    </row>
    <row r="986">
      <c r="A986" s="45"/>
      <c r="B986" s="45"/>
      <c r="C986" s="46"/>
      <c r="D986" s="46"/>
      <c r="E986" s="46"/>
      <c r="F986" s="46"/>
      <c r="G986" s="46"/>
    </row>
    <row r="987">
      <c r="A987" s="45"/>
      <c r="B987" s="45"/>
      <c r="C987" s="46"/>
      <c r="D987" s="46"/>
      <c r="E987" s="46"/>
      <c r="F987" s="46"/>
      <c r="G987" s="46"/>
    </row>
    <row r="988">
      <c r="A988" s="45"/>
      <c r="B988" s="45"/>
      <c r="C988" s="46"/>
      <c r="D988" s="46"/>
      <c r="E988" s="46"/>
      <c r="F988" s="46"/>
      <c r="G988" s="46"/>
    </row>
    <row r="989">
      <c r="A989" s="45"/>
      <c r="B989" s="45"/>
      <c r="C989" s="46"/>
      <c r="D989" s="46"/>
      <c r="E989" s="46"/>
      <c r="F989" s="46"/>
      <c r="G989" s="46"/>
    </row>
    <row r="990">
      <c r="A990" s="45"/>
      <c r="B990" s="45"/>
      <c r="C990" s="46"/>
      <c r="D990" s="46"/>
      <c r="E990" s="46"/>
      <c r="F990" s="46"/>
      <c r="G990" s="46"/>
    </row>
    <row r="991">
      <c r="A991" s="45"/>
      <c r="B991" s="45"/>
      <c r="C991" s="46"/>
      <c r="D991" s="46"/>
      <c r="E991" s="46"/>
      <c r="F991" s="46"/>
      <c r="G991" s="46"/>
    </row>
    <row r="992">
      <c r="A992" s="45"/>
      <c r="B992" s="45"/>
      <c r="C992" s="46"/>
      <c r="D992" s="46"/>
      <c r="E992" s="46"/>
      <c r="F992" s="46"/>
      <c r="G992" s="46"/>
    </row>
    <row r="993">
      <c r="A993" s="45"/>
      <c r="B993" s="45"/>
      <c r="C993" s="46"/>
      <c r="D993" s="46"/>
      <c r="E993" s="46"/>
      <c r="F993" s="46"/>
      <c r="G993" s="46"/>
    </row>
    <row r="994">
      <c r="A994" s="45"/>
      <c r="B994" s="45"/>
      <c r="C994" s="46"/>
      <c r="D994" s="46"/>
      <c r="E994" s="46"/>
      <c r="F994" s="46"/>
      <c r="G994" s="46"/>
    </row>
    <row r="995">
      <c r="A995" s="45"/>
      <c r="B995" s="45"/>
      <c r="C995" s="46"/>
      <c r="D995" s="46"/>
      <c r="E995" s="46"/>
      <c r="F995" s="46"/>
      <c r="G995" s="46"/>
    </row>
    <row r="996">
      <c r="A996" s="45"/>
      <c r="B996" s="45"/>
      <c r="C996" s="46"/>
      <c r="D996" s="46"/>
      <c r="E996" s="46"/>
      <c r="F996" s="46"/>
      <c r="G996" s="46"/>
    </row>
  </sheetData>
  <mergeCells count="37">
    <mergeCell ref="A1:G1"/>
    <mergeCell ref="B3:B5"/>
    <mergeCell ref="C3:C5"/>
    <mergeCell ref="D3:D5"/>
    <mergeCell ref="E3:E5"/>
    <mergeCell ref="F3:F5"/>
    <mergeCell ref="G3:G5"/>
    <mergeCell ref="A3:A5"/>
    <mergeCell ref="B6:B8"/>
    <mergeCell ref="C6:C8"/>
    <mergeCell ref="D6:D8"/>
    <mergeCell ref="E6:E8"/>
    <mergeCell ref="F6:F8"/>
    <mergeCell ref="G6:G8"/>
    <mergeCell ref="A6:A8"/>
    <mergeCell ref="B9:B10"/>
    <mergeCell ref="C9:C10"/>
    <mergeCell ref="D9:D10"/>
    <mergeCell ref="E9:E10"/>
    <mergeCell ref="F9:F10"/>
    <mergeCell ref="G9:G10"/>
    <mergeCell ref="F16:F17"/>
    <mergeCell ref="G16:G17"/>
    <mergeCell ref="H16:O16"/>
    <mergeCell ref="H17:O17"/>
    <mergeCell ref="A21:A22"/>
    <mergeCell ref="A23:A24"/>
    <mergeCell ref="A25:A26"/>
    <mergeCell ref="A29:A38"/>
    <mergeCell ref="A39:A50"/>
    <mergeCell ref="A9:A12"/>
    <mergeCell ref="A14:A15"/>
    <mergeCell ref="A16:A17"/>
    <mergeCell ref="B16:B17"/>
    <mergeCell ref="C16:C17"/>
    <mergeCell ref="D16:D17"/>
    <mergeCell ref="E16:E1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88"/>
    <col customWidth="1" min="2" max="2" width="51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103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48" t="s">
        <v>1</v>
      </c>
      <c r="B2" s="49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</row>
    <row r="3" ht="15.75" customHeight="1">
      <c r="A3" s="10" t="s">
        <v>104</v>
      </c>
      <c r="B3" s="52" t="s">
        <v>105</v>
      </c>
      <c r="C3" s="53" t="s">
        <v>52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 ht="15.75" customHeight="1">
      <c r="A4" s="13"/>
      <c r="B4" s="52" t="s">
        <v>106</v>
      </c>
      <c r="C4" s="53" t="s">
        <v>52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 ht="15.75" customHeight="1">
      <c r="A5" s="13"/>
      <c r="B5" s="52" t="s">
        <v>107</v>
      </c>
      <c r="C5" s="53" t="s">
        <v>97</v>
      </c>
      <c r="D5" s="53" t="s">
        <v>11</v>
      </c>
      <c r="E5" s="53" t="s">
        <v>11</v>
      </c>
      <c r="F5" s="53" t="s">
        <v>11</v>
      </c>
      <c r="G5" s="53" t="s">
        <v>108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</row>
    <row r="6" ht="30.0" customHeight="1">
      <c r="A6" s="13"/>
      <c r="B6" s="52" t="s">
        <v>109</v>
      </c>
      <c r="C6" s="53" t="s">
        <v>110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1</v>
      </c>
      <c r="L6" s="17" t="s">
        <v>25</v>
      </c>
      <c r="M6" s="17">
        <f>countif(C:C,"a3")</f>
        <v>3</v>
      </c>
      <c r="N6" s="17" t="s">
        <v>26</v>
      </c>
      <c r="O6" s="17">
        <f>countif(C:C,"a4")</f>
        <v>1</v>
      </c>
      <c r="P6" s="17">
        <f t="shared" ref="P6:P16" si="1">sum(I6,K6,M6,O6)</f>
        <v>5</v>
      </c>
    </row>
    <row r="7" ht="15.75" customHeight="1">
      <c r="A7" s="13"/>
      <c r="B7" s="52" t="s">
        <v>111</v>
      </c>
      <c r="C7" s="53" t="s">
        <v>52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1</v>
      </c>
      <c r="J7" s="17" t="s">
        <v>28</v>
      </c>
      <c r="K7" s="17">
        <f>countif(C:C,"b2")</f>
        <v>2</v>
      </c>
      <c r="L7" s="17" t="s">
        <v>29</v>
      </c>
      <c r="M7" s="17">
        <f>countif(C:C,"b3")</f>
        <v>4</v>
      </c>
      <c r="N7" s="17" t="s">
        <v>30</v>
      </c>
      <c r="O7" s="17">
        <f>countif(C:C,"b4")</f>
        <v>0</v>
      </c>
      <c r="P7" s="17">
        <f t="shared" si="1"/>
        <v>7</v>
      </c>
    </row>
    <row r="8" ht="15.75" customHeight="1">
      <c r="A8" s="15"/>
      <c r="B8" s="52" t="s">
        <v>112</v>
      </c>
      <c r="C8" s="53" t="s">
        <v>95</v>
      </c>
      <c r="D8" s="53" t="s">
        <v>11</v>
      </c>
      <c r="E8" s="5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0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0</v>
      </c>
      <c r="N8" s="17" t="s">
        <v>34</v>
      </c>
      <c r="O8" s="17">
        <f>countif(C:C,"c4")</f>
        <v>0</v>
      </c>
      <c r="P8" s="17">
        <f t="shared" si="1"/>
        <v>0</v>
      </c>
    </row>
    <row r="9" ht="33.0" customHeight="1">
      <c r="A9" s="10" t="s">
        <v>113</v>
      </c>
      <c r="B9" s="52" t="s">
        <v>114</v>
      </c>
      <c r="C9" s="53" t="s">
        <v>22</v>
      </c>
      <c r="D9" s="53" t="s">
        <v>11</v>
      </c>
      <c r="E9" s="5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2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2</v>
      </c>
      <c r="N9" s="17" t="s">
        <v>41</v>
      </c>
      <c r="O9" s="17">
        <f>countif(C:C,"d4")</f>
        <v>0</v>
      </c>
      <c r="P9" s="17">
        <f t="shared" si="1"/>
        <v>4</v>
      </c>
    </row>
    <row r="10" ht="15.75" customHeight="1">
      <c r="A10" s="13"/>
      <c r="B10" s="52" t="s">
        <v>115</v>
      </c>
      <c r="C10" s="53" t="s">
        <v>22</v>
      </c>
      <c r="D10" s="53" t="s">
        <v>11</v>
      </c>
      <c r="E10" s="5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</row>
    <row r="11" ht="15.75" customHeight="1">
      <c r="A11" s="13"/>
      <c r="B11" s="52" t="s">
        <v>116</v>
      </c>
      <c r="C11" s="53" t="s">
        <v>117</v>
      </c>
      <c r="D11" s="53" t="s">
        <v>11</v>
      </c>
      <c r="E11" s="53" t="s">
        <v>11</v>
      </c>
      <c r="F11" s="53" t="s">
        <v>11</v>
      </c>
      <c r="G11" s="53" t="s">
        <v>11</v>
      </c>
      <c r="H11" s="17" t="s">
        <v>47</v>
      </c>
      <c r="I11" s="18">
        <f>countif(C:C,"f1")</f>
        <v>0</v>
      </c>
      <c r="J11" s="17" t="s">
        <v>48</v>
      </c>
      <c r="K11" s="17">
        <f>countif(C:C,"f2")</f>
        <v>1</v>
      </c>
      <c r="L11" s="17" t="s">
        <v>49</v>
      </c>
      <c r="M11" s="17">
        <f>countif(C:C,"f3")</f>
        <v>1</v>
      </c>
      <c r="N11" s="17" t="s">
        <v>50</v>
      </c>
      <c r="O11" s="17">
        <f>countif(C:C,"f4")</f>
        <v>0</v>
      </c>
      <c r="P11" s="17">
        <f t="shared" si="1"/>
        <v>2</v>
      </c>
    </row>
    <row r="12" ht="15.75" customHeight="1">
      <c r="A12" s="13"/>
      <c r="B12" s="52" t="s">
        <v>118</v>
      </c>
      <c r="C12" s="53" t="s">
        <v>119</v>
      </c>
      <c r="D12" s="53" t="s">
        <v>11</v>
      </c>
      <c r="E12" s="53" t="s">
        <v>11</v>
      </c>
      <c r="F12" s="53" t="s">
        <v>11</v>
      </c>
      <c r="G12" s="53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1</v>
      </c>
      <c r="N12" s="17" t="s">
        <v>56</v>
      </c>
      <c r="O12" s="17">
        <f>countif(C:C,"g4")</f>
        <v>0</v>
      </c>
      <c r="P12" s="17">
        <f t="shared" si="1"/>
        <v>1</v>
      </c>
    </row>
    <row r="13" ht="15.75" customHeight="1">
      <c r="A13" s="15"/>
      <c r="B13" s="52" t="s">
        <v>120</v>
      </c>
      <c r="C13" s="53" t="s">
        <v>121</v>
      </c>
      <c r="D13" s="53" t="s">
        <v>11</v>
      </c>
      <c r="E13" s="53" t="s">
        <v>11</v>
      </c>
      <c r="F13" s="53" t="s">
        <v>11</v>
      </c>
      <c r="G13" s="53" t="s">
        <v>11</v>
      </c>
      <c r="H13" s="23" t="s">
        <v>60</v>
      </c>
      <c r="I13" s="17">
        <f>countif(C:C,"h1")</f>
        <v>0</v>
      </c>
      <c r="J13" s="17" t="s">
        <v>61</v>
      </c>
      <c r="K13" s="17">
        <f>countif(C:C,"h2")</f>
        <v>4</v>
      </c>
      <c r="L13" s="17" t="s">
        <v>62</v>
      </c>
      <c r="M13" s="17">
        <f>countif(C:C,"h3")</f>
        <v>2</v>
      </c>
      <c r="N13" s="17" t="s">
        <v>63</v>
      </c>
      <c r="O13" s="17">
        <f>countif(C:C,"h4")</f>
        <v>0</v>
      </c>
      <c r="P13" s="17">
        <f t="shared" si="1"/>
        <v>6</v>
      </c>
    </row>
    <row r="14" ht="15.75" customHeight="1">
      <c r="A14" s="10" t="s">
        <v>122</v>
      </c>
      <c r="B14" s="52" t="s">
        <v>123</v>
      </c>
      <c r="C14" s="53" t="s">
        <v>95</v>
      </c>
      <c r="D14" s="53" t="s">
        <v>11</v>
      </c>
      <c r="E14" s="53" t="s">
        <v>11</v>
      </c>
      <c r="F14" s="53" t="s">
        <v>11</v>
      </c>
      <c r="G14" s="53" t="s">
        <v>11</v>
      </c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1</v>
      </c>
      <c r="N14" s="17" t="s">
        <v>69</v>
      </c>
      <c r="O14" s="17">
        <f>countif(C:C,"i4")</f>
        <v>0</v>
      </c>
      <c r="P14" s="17">
        <f t="shared" si="1"/>
        <v>1</v>
      </c>
    </row>
    <row r="15" ht="15.75" customHeight="1">
      <c r="A15" s="13"/>
      <c r="B15" s="52" t="s">
        <v>124</v>
      </c>
      <c r="C15" s="53" t="s">
        <v>125</v>
      </c>
      <c r="D15" s="53" t="s">
        <v>11</v>
      </c>
      <c r="E15" s="53" t="s">
        <v>11</v>
      </c>
      <c r="F15" s="53" t="s">
        <v>11</v>
      </c>
      <c r="G15" s="53" t="s">
        <v>11</v>
      </c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17">
        <f t="shared" si="1"/>
        <v>0</v>
      </c>
    </row>
    <row r="16" ht="15.75" customHeight="1">
      <c r="A16" s="13"/>
      <c r="B16" s="52" t="s">
        <v>126</v>
      </c>
      <c r="C16" s="53" t="s">
        <v>95</v>
      </c>
      <c r="D16" s="53" t="s">
        <v>11</v>
      </c>
      <c r="E16" s="53" t="s">
        <v>11</v>
      </c>
      <c r="F16" s="53" t="s">
        <v>11</v>
      </c>
      <c r="G16" s="53" t="s">
        <v>11</v>
      </c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</row>
    <row r="17" ht="15.75" customHeight="1">
      <c r="A17" s="13"/>
      <c r="B17" s="52" t="s">
        <v>127</v>
      </c>
      <c r="C17" s="53" t="s">
        <v>128</v>
      </c>
      <c r="D17" s="53" t="s">
        <v>11</v>
      </c>
      <c r="E17" s="53" t="s">
        <v>11</v>
      </c>
      <c r="F17" s="53" t="s">
        <v>11</v>
      </c>
      <c r="G17" s="53" t="s">
        <v>11</v>
      </c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26</v>
      </c>
    </row>
    <row r="18" ht="15.75" customHeight="1">
      <c r="A18" s="15"/>
      <c r="B18" s="52" t="s">
        <v>129</v>
      </c>
      <c r="C18" s="53" t="s">
        <v>95</v>
      </c>
      <c r="D18" s="53" t="s">
        <v>11</v>
      </c>
      <c r="E18" s="53" t="s">
        <v>11</v>
      </c>
      <c r="F18" s="53" t="s">
        <v>11</v>
      </c>
      <c r="G18" s="53" t="s">
        <v>11</v>
      </c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</row>
    <row r="19" ht="15.75" customHeight="1">
      <c r="A19" s="10" t="s">
        <v>130</v>
      </c>
      <c r="B19" s="52" t="s">
        <v>131</v>
      </c>
      <c r="C19" s="53" t="s">
        <v>88</v>
      </c>
      <c r="D19" s="53" t="s">
        <v>11</v>
      </c>
      <c r="E19" s="53" t="s">
        <v>11</v>
      </c>
      <c r="F19" s="53" t="s">
        <v>11</v>
      </c>
      <c r="G19" s="53" t="s">
        <v>11</v>
      </c>
      <c r="H19" s="33" t="s">
        <v>4</v>
      </c>
      <c r="I19" s="29">
        <f>countif(D:D,"o")</f>
        <v>1</v>
      </c>
      <c r="J19" s="29">
        <f>countif(D:D,"x")</f>
        <v>25</v>
      </c>
      <c r="K19" s="31"/>
      <c r="L19" s="32"/>
      <c r="M19" s="32"/>
      <c r="N19" s="32"/>
      <c r="O19" s="32"/>
      <c r="P19" s="4"/>
    </row>
    <row r="20">
      <c r="A20" s="13"/>
      <c r="B20" s="54" t="s">
        <v>132</v>
      </c>
      <c r="C20" s="53" t="s">
        <v>88</v>
      </c>
      <c r="D20" s="53" t="s">
        <v>11</v>
      </c>
      <c r="E20" s="53" t="s">
        <v>11</v>
      </c>
      <c r="F20" s="53" t="s">
        <v>11</v>
      </c>
      <c r="G20" s="53" t="s">
        <v>11</v>
      </c>
      <c r="H20" s="33" t="s">
        <v>5</v>
      </c>
      <c r="I20" s="35">
        <f>countif(E:E,"o")</f>
        <v>0</v>
      </c>
      <c r="J20" s="35">
        <f>countif(E:E,"x")</f>
        <v>26</v>
      </c>
      <c r="K20" s="4"/>
      <c r="L20" s="4"/>
      <c r="M20" s="4"/>
      <c r="N20" s="4"/>
      <c r="O20" s="4"/>
      <c r="P20" s="4"/>
    </row>
    <row r="21">
      <c r="A21" s="13"/>
      <c r="B21" s="54" t="s">
        <v>133</v>
      </c>
      <c r="C21" s="53" t="s">
        <v>128</v>
      </c>
      <c r="D21" s="53" t="s">
        <v>11</v>
      </c>
      <c r="E21" s="53" t="s">
        <v>11</v>
      </c>
      <c r="F21" s="53" t="s">
        <v>11</v>
      </c>
      <c r="G21" s="53" t="s">
        <v>11</v>
      </c>
      <c r="H21" s="33" t="s">
        <v>6</v>
      </c>
      <c r="I21" s="35">
        <f>countif(F:F,"o")</f>
        <v>0</v>
      </c>
      <c r="J21" s="35">
        <f>countif(F:F,"x")</f>
        <v>26</v>
      </c>
      <c r="K21" s="4"/>
      <c r="L21" s="4"/>
      <c r="M21" s="4"/>
      <c r="N21" s="4"/>
      <c r="O21" s="4"/>
      <c r="P21" s="4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>
      <c r="A22" s="13"/>
      <c r="B22" s="54" t="s">
        <v>134</v>
      </c>
      <c r="C22" s="53" t="s">
        <v>22</v>
      </c>
      <c r="D22" s="53" t="s">
        <v>11</v>
      </c>
      <c r="E22" s="53" t="s">
        <v>11</v>
      </c>
      <c r="F22" s="53" t="s">
        <v>11</v>
      </c>
      <c r="G22" s="53" t="s">
        <v>11</v>
      </c>
      <c r="H22" s="37" t="s">
        <v>7</v>
      </c>
      <c r="I22" s="35">
        <f>countif(G:G,"o")</f>
        <v>1</v>
      </c>
      <c r="J22" s="35">
        <f>countif(G:G,"x")</f>
        <v>25</v>
      </c>
      <c r="K22" s="4"/>
      <c r="L22" s="4"/>
      <c r="M22" s="4"/>
      <c r="N22" s="4"/>
      <c r="O22" s="4"/>
      <c r="P22" s="4"/>
    </row>
    <row r="23">
      <c r="A23" s="15"/>
      <c r="B23" s="54" t="s">
        <v>135</v>
      </c>
      <c r="C23" s="53" t="s">
        <v>37</v>
      </c>
      <c r="D23" s="53" t="s">
        <v>11</v>
      </c>
      <c r="E23" s="53" t="s">
        <v>11</v>
      </c>
      <c r="F23" s="53" t="s">
        <v>11</v>
      </c>
      <c r="G23" s="53" t="s">
        <v>11</v>
      </c>
      <c r="H23" s="4"/>
      <c r="I23" s="4"/>
      <c r="J23" s="4"/>
      <c r="K23" s="4"/>
      <c r="L23" s="4"/>
      <c r="M23" s="4"/>
      <c r="N23" s="4"/>
      <c r="O23" s="4"/>
      <c r="P23" s="4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</row>
    <row r="24">
      <c r="A24" s="10" t="s">
        <v>136</v>
      </c>
      <c r="B24" s="55" t="s">
        <v>137</v>
      </c>
      <c r="C24" s="53" t="s">
        <v>138</v>
      </c>
      <c r="D24" s="53" t="s">
        <v>11</v>
      </c>
      <c r="E24" s="53" t="s">
        <v>11</v>
      </c>
      <c r="F24" s="53" t="s">
        <v>11</v>
      </c>
      <c r="G24" s="53" t="s">
        <v>11</v>
      </c>
      <c r="H24" s="39"/>
      <c r="I24" s="39"/>
      <c r="J24" s="39"/>
      <c r="K24" s="39"/>
      <c r="L24" s="39"/>
      <c r="M24" s="39"/>
      <c r="N24" s="39"/>
      <c r="O24" s="39"/>
      <c r="P24" s="39"/>
    </row>
    <row r="25">
      <c r="A25" s="13"/>
      <c r="B25" s="55" t="s">
        <v>139</v>
      </c>
      <c r="C25" s="53" t="s">
        <v>140</v>
      </c>
      <c r="D25" s="53" t="s">
        <v>11</v>
      </c>
      <c r="E25" s="53" t="s">
        <v>11</v>
      </c>
      <c r="F25" s="53" t="s">
        <v>11</v>
      </c>
      <c r="G25" s="53" t="s">
        <v>11</v>
      </c>
      <c r="H25" s="39"/>
      <c r="I25" s="39"/>
      <c r="J25" s="39"/>
      <c r="K25" s="39"/>
      <c r="L25" s="39"/>
      <c r="M25" s="39"/>
      <c r="N25" s="39"/>
      <c r="O25" s="39"/>
      <c r="P25" s="39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</row>
    <row r="26">
      <c r="A26" s="13"/>
      <c r="B26" s="55" t="s">
        <v>141</v>
      </c>
      <c r="C26" s="53" t="s">
        <v>22</v>
      </c>
      <c r="D26" s="53" t="s">
        <v>11</v>
      </c>
      <c r="E26" s="53" t="s">
        <v>11</v>
      </c>
      <c r="F26" s="53" t="s">
        <v>11</v>
      </c>
      <c r="G26" s="53" t="s">
        <v>11</v>
      </c>
      <c r="H26" s="39"/>
      <c r="I26" s="39"/>
      <c r="J26" s="39"/>
      <c r="K26" s="39"/>
      <c r="L26" s="39"/>
      <c r="M26" s="39"/>
      <c r="N26" s="39"/>
      <c r="O26" s="39"/>
      <c r="P26" s="39"/>
    </row>
    <row r="27">
      <c r="A27" s="13"/>
      <c r="B27" s="55" t="s">
        <v>142</v>
      </c>
      <c r="C27" s="53" t="s">
        <v>117</v>
      </c>
      <c r="D27" s="53" t="s">
        <v>108</v>
      </c>
      <c r="E27" s="53" t="s">
        <v>11</v>
      </c>
      <c r="F27" s="53" t="s">
        <v>11</v>
      </c>
      <c r="G27" s="53" t="s">
        <v>11</v>
      </c>
      <c r="H27" s="39"/>
      <c r="I27" s="39"/>
      <c r="J27" s="39"/>
      <c r="K27" s="39"/>
      <c r="L27" s="39"/>
      <c r="M27" s="39"/>
      <c r="N27" s="39"/>
      <c r="O27" s="39"/>
      <c r="P27" s="39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</row>
    <row r="28">
      <c r="A28" s="15"/>
      <c r="B28" s="55" t="s">
        <v>143</v>
      </c>
      <c r="C28" s="56" t="s">
        <v>97</v>
      </c>
      <c r="D28" s="56" t="s">
        <v>11</v>
      </c>
      <c r="E28" s="56" t="s">
        <v>11</v>
      </c>
      <c r="F28" s="56" t="s">
        <v>11</v>
      </c>
      <c r="G28" s="56" t="s">
        <v>11</v>
      </c>
      <c r="H28" s="39"/>
      <c r="I28" s="39"/>
      <c r="J28" s="39"/>
      <c r="K28" s="39"/>
      <c r="L28" s="39"/>
      <c r="M28" s="39"/>
      <c r="N28" s="39"/>
      <c r="O28" s="39"/>
      <c r="P28" s="39"/>
    </row>
    <row r="29">
      <c r="A29" s="57"/>
      <c r="B29" s="58"/>
      <c r="C29" s="59"/>
      <c r="D29" s="59"/>
      <c r="E29" s="59"/>
      <c r="F29" s="59"/>
      <c r="G29" s="59"/>
      <c r="H29" s="5"/>
      <c r="I29" s="5"/>
      <c r="J29" s="5"/>
      <c r="K29" s="5"/>
      <c r="L29" s="5"/>
      <c r="M29" s="5"/>
      <c r="N29" s="5"/>
      <c r="O29" s="5"/>
      <c r="P29" s="5"/>
    </row>
    <row r="30">
      <c r="A30" s="57"/>
      <c r="B30" s="58"/>
      <c r="C30" s="59"/>
      <c r="D30" s="59"/>
      <c r="E30" s="59"/>
      <c r="F30" s="59"/>
      <c r="G30" s="59"/>
      <c r="H30" s="5"/>
      <c r="I30" s="5"/>
      <c r="J30" s="5"/>
      <c r="K30" s="5"/>
      <c r="L30" s="5"/>
      <c r="M30" s="5"/>
      <c r="N30" s="5"/>
      <c r="O30" s="5"/>
      <c r="P30" s="5"/>
    </row>
    <row r="31">
      <c r="B31" s="58"/>
      <c r="C31" s="59"/>
      <c r="D31" s="59"/>
      <c r="E31" s="59"/>
      <c r="F31" s="59"/>
      <c r="G31" s="59"/>
      <c r="H31" s="5"/>
      <c r="I31" s="5"/>
      <c r="J31" s="5"/>
      <c r="K31" s="5"/>
      <c r="L31" s="5"/>
      <c r="M31" s="5"/>
      <c r="N31" s="5"/>
      <c r="O31" s="5"/>
      <c r="P31" s="5"/>
    </row>
    <row r="32">
      <c r="B32" s="58"/>
      <c r="C32" s="59"/>
      <c r="D32" s="59"/>
      <c r="E32" s="59"/>
      <c r="F32" s="59"/>
      <c r="G32" s="59"/>
      <c r="H32" s="5"/>
      <c r="I32" s="5"/>
      <c r="J32" s="5"/>
      <c r="K32" s="5"/>
      <c r="L32" s="5"/>
      <c r="M32" s="5"/>
      <c r="N32" s="5"/>
      <c r="O32" s="5"/>
      <c r="P32" s="5"/>
    </row>
    <row r="33">
      <c r="B33" s="58"/>
      <c r="C33" s="59"/>
      <c r="D33" s="59"/>
      <c r="E33" s="59"/>
      <c r="F33" s="59"/>
      <c r="G33" s="59"/>
      <c r="H33" s="5"/>
      <c r="I33" s="5"/>
      <c r="J33" s="5"/>
      <c r="K33" s="5"/>
      <c r="L33" s="5"/>
      <c r="M33" s="5"/>
      <c r="N33" s="5"/>
      <c r="O33" s="5"/>
      <c r="P33" s="5"/>
    </row>
    <row r="34">
      <c r="B34" s="58"/>
      <c r="C34" s="59"/>
      <c r="D34" s="59"/>
      <c r="E34" s="59"/>
      <c r="F34" s="59"/>
      <c r="G34" s="59"/>
      <c r="H34" s="5"/>
      <c r="I34" s="5"/>
      <c r="J34" s="5"/>
      <c r="K34" s="5"/>
      <c r="L34" s="5"/>
      <c r="M34" s="5"/>
      <c r="N34" s="5"/>
      <c r="O34" s="5"/>
      <c r="P34" s="5"/>
    </row>
    <row r="35">
      <c r="B35" s="58"/>
      <c r="C35" s="59"/>
      <c r="D35" s="59"/>
      <c r="E35" s="59"/>
      <c r="F35" s="59"/>
      <c r="G35" s="59"/>
      <c r="H35" s="5"/>
      <c r="I35" s="5"/>
      <c r="J35" s="5"/>
      <c r="K35" s="5"/>
      <c r="L35" s="5"/>
      <c r="M35" s="5"/>
      <c r="N35" s="5"/>
      <c r="O35" s="5"/>
      <c r="P35" s="5"/>
    </row>
    <row r="36">
      <c r="B36" s="58"/>
      <c r="C36" s="59"/>
      <c r="D36" s="59"/>
      <c r="E36" s="59"/>
      <c r="F36" s="59"/>
      <c r="G36" s="59"/>
      <c r="H36" s="5"/>
      <c r="I36" s="5"/>
      <c r="J36" s="5"/>
      <c r="K36" s="5"/>
      <c r="L36" s="5"/>
      <c r="M36" s="5"/>
      <c r="N36" s="5"/>
      <c r="O36" s="5"/>
      <c r="P36" s="5"/>
    </row>
    <row r="37">
      <c r="B37" s="58"/>
      <c r="C37" s="59"/>
      <c r="D37" s="59"/>
      <c r="E37" s="59"/>
      <c r="F37" s="59"/>
      <c r="G37" s="59"/>
      <c r="H37" s="5"/>
      <c r="I37" s="5"/>
      <c r="J37" s="5"/>
      <c r="K37" s="5"/>
      <c r="L37" s="5"/>
      <c r="M37" s="5"/>
      <c r="N37" s="5"/>
      <c r="O37" s="5"/>
      <c r="P37" s="5"/>
    </row>
    <row r="38">
      <c r="B38" s="58"/>
      <c r="C38" s="59"/>
      <c r="D38" s="59"/>
      <c r="E38" s="59"/>
      <c r="F38" s="59"/>
      <c r="G38" s="59"/>
      <c r="H38" s="5"/>
      <c r="I38" s="5"/>
      <c r="J38" s="5"/>
      <c r="K38" s="5"/>
      <c r="L38" s="5"/>
      <c r="M38" s="5"/>
      <c r="N38" s="5"/>
      <c r="O38" s="5"/>
      <c r="P38" s="5"/>
    </row>
    <row r="39">
      <c r="B39" s="58"/>
      <c r="C39" s="59"/>
      <c r="D39" s="59"/>
      <c r="E39" s="59"/>
      <c r="F39" s="59"/>
      <c r="G39" s="59"/>
      <c r="H39" s="5"/>
      <c r="I39" s="5"/>
      <c r="J39" s="5"/>
      <c r="K39" s="5"/>
      <c r="L39" s="5"/>
      <c r="M39" s="5"/>
      <c r="N39" s="5"/>
      <c r="O39" s="5"/>
      <c r="P39" s="5"/>
    </row>
    <row r="40">
      <c r="A40" s="57"/>
      <c r="B40" s="60"/>
      <c r="C40" s="59"/>
      <c r="D40" s="59"/>
      <c r="E40" s="59"/>
      <c r="F40" s="59"/>
      <c r="G40" s="59"/>
      <c r="H40" s="5"/>
      <c r="I40" s="5"/>
      <c r="J40" s="5"/>
      <c r="K40" s="5"/>
      <c r="L40" s="5"/>
      <c r="M40" s="5"/>
      <c r="N40" s="5"/>
      <c r="O40" s="5"/>
      <c r="P40" s="5"/>
    </row>
    <row r="41">
      <c r="B41" s="60"/>
      <c r="C41" s="59"/>
      <c r="D41" s="59"/>
      <c r="E41" s="59"/>
      <c r="F41" s="59"/>
      <c r="G41" s="59"/>
      <c r="H41" s="5"/>
      <c r="I41" s="5"/>
      <c r="J41" s="5"/>
      <c r="K41" s="5"/>
      <c r="L41" s="5"/>
      <c r="M41" s="5"/>
      <c r="N41" s="5"/>
      <c r="O41" s="5"/>
      <c r="P41" s="5"/>
    </row>
    <row r="42">
      <c r="B42" s="60"/>
      <c r="C42" s="59"/>
      <c r="D42" s="59"/>
      <c r="E42" s="59"/>
      <c r="F42" s="59"/>
      <c r="G42" s="59"/>
      <c r="H42" s="5"/>
      <c r="I42" s="5"/>
      <c r="J42" s="5"/>
      <c r="K42" s="5"/>
      <c r="L42" s="5"/>
      <c r="M42" s="5"/>
      <c r="N42" s="5"/>
      <c r="O42" s="5"/>
      <c r="P42" s="5"/>
    </row>
    <row r="43">
      <c r="B43" s="60"/>
      <c r="C43" s="59"/>
      <c r="D43" s="59"/>
      <c r="E43" s="59"/>
      <c r="F43" s="59"/>
      <c r="G43" s="59"/>
      <c r="H43" s="5"/>
      <c r="I43" s="5"/>
      <c r="J43" s="5"/>
      <c r="K43" s="5"/>
      <c r="L43" s="5"/>
      <c r="M43" s="5"/>
      <c r="N43" s="5"/>
      <c r="O43" s="5"/>
      <c r="P43" s="5"/>
    </row>
    <row r="44">
      <c r="B44" s="60"/>
      <c r="C44" s="59"/>
      <c r="D44" s="59"/>
      <c r="E44" s="59"/>
      <c r="F44" s="59"/>
      <c r="G44" s="59"/>
      <c r="H44" s="5"/>
      <c r="I44" s="5"/>
      <c r="J44" s="5"/>
      <c r="K44" s="5"/>
      <c r="L44" s="5"/>
      <c r="M44" s="5"/>
      <c r="N44" s="5"/>
      <c r="O44" s="5"/>
      <c r="P44" s="5"/>
    </row>
    <row r="45">
      <c r="B45" s="60"/>
      <c r="C45" s="59"/>
      <c r="D45" s="59"/>
      <c r="E45" s="59"/>
      <c r="F45" s="59"/>
      <c r="G45" s="59"/>
      <c r="H45" s="5"/>
      <c r="I45" s="5"/>
      <c r="J45" s="5"/>
      <c r="K45" s="5"/>
      <c r="L45" s="5"/>
      <c r="M45" s="5"/>
      <c r="N45" s="5"/>
      <c r="O45" s="5"/>
      <c r="P45" s="5"/>
    </row>
    <row r="46">
      <c r="B46" s="60"/>
      <c r="C46" s="59"/>
      <c r="D46" s="59"/>
      <c r="E46" s="59"/>
      <c r="F46" s="59"/>
      <c r="G46" s="59"/>
      <c r="H46" s="5"/>
      <c r="I46" s="5"/>
      <c r="J46" s="5"/>
      <c r="K46" s="5"/>
      <c r="L46" s="5"/>
      <c r="M46" s="5"/>
      <c r="N46" s="5"/>
      <c r="O46" s="5"/>
      <c r="P46" s="5"/>
    </row>
    <row r="47">
      <c r="B47" s="60"/>
      <c r="C47" s="59"/>
      <c r="D47" s="59"/>
      <c r="E47" s="59"/>
      <c r="F47" s="59"/>
      <c r="G47" s="59"/>
      <c r="H47" s="5"/>
      <c r="I47" s="5"/>
      <c r="J47" s="5"/>
      <c r="K47" s="5"/>
      <c r="L47" s="5"/>
      <c r="M47" s="5"/>
      <c r="N47" s="5"/>
      <c r="O47" s="5"/>
      <c r="P47" s="5"/>
    </row>
    <row r="48">
      <c r="B48" s="60"/>
      <c r="C48" s="59"/>
      <c r="D48" s="59"/>
      <c r="E48" s="59"/>
      <c r="F48" s="59"/>
      <c r="G48" s="59"/>
      <c r="H48" s="5"/>
      <c r="I48" s="5"/>
      <c r="J48" s="5"/>
      <c r="K48" s="5"/>
      <c r="L48" s="5"/>
      <c r="M48" s="5"/>
      <c r="N48" s="5"/>
      <c r="O48" s="5"/>
      <c r="P48" s="5"/>
    </row>
    <row r="49">
      <c r="B49" s="60"/>
      <c r="C49" s="59"/>
      <c r="D49" s="59"/>
      <c r="E49" s="59"/>
      <c r="F49" s="59"/>
      <c r="G49" s="59"/>
      <c r="H49" s="5"/>
      <c r="I49" s="5"/>
      <c r="J49" s="5"/>
      <c r="K49" s="5"/>
      <c r="L49" s="5"/>
      <c r="M49" s="5"/>
      <c r="N49" s="5"/>
      <c r="O49" s="5"/>
      <c r="P49" s="5"/>
    </row>
    <row r="50">
      <c r="B50" s="60"/>
      <c r="C50" s="59"/>
      <c r="D50" s="59"/>
      <c r="E50" s="59"/>
      <c r="F50" s="59"/>
      <c r="G50" s="59"/>
      <c r="H50" s="5"/>
      <c r="I50" s="5"/>
      <c r="J50" s="5"/>
      <c r="K50" s="5"/>
      <c r="L50" s="5"/>
      <c r="M50" s="5"/>
      <c r="N50" s="5"/>
      <c r="O50" s="5"/>
      <c r="P50" s="5"/>
    </row>
    <row r="51">
      <c r="B51" s="60"/>
      <c r="C51" s="59"/>
      <c r="D51" s="59"/>
      <c r="E51" s="59"/>
      <c r="F51" s="59"/>
      <c r="G51" s="59"/>
      <c r="H51" s="5"/>
      <c r="I51" s="5"/>
      <c r="J51" s="5"/>
      <c r="K51" s="5"/>
      <c r="L51" s="5"/>
      <c r="M51" s="5"/>
      <c r="N51" s="5"/>
      <c r="O51" s="5"/>
      <c r="P51" s="5"/>
    </row>
    <row r="52">
      <c r="A52" s="61"/>
    </row>
    <row r="53">
      <c r="A53" s="61"/>
    </row>
    <row r="54">
      <c r="A54" s="61"/>
    </row>
    <row r="55">
      <c r="A55" s="61"/>
    </row>
    <row r="56">
      <c r="A56" s="61"/>
    </row>
    <row r="57">
      <c r="A57" s="61"/>
    </row>
    <row r="58">
      <c r="A58" s="61"/>
    </row>
    <row r="59">
      <c r="A59" s="61"/>
    </row>
    <row r="60">
      <c r="A60" s="61"/>
    </row>
    <row r="61">
      <c r="A61" s="61"/>
    </row>
    <row r="62">
      <c r="A62" s="61"/>
    </row>
    <row r="63">
      <c r="A63" s="61"/>
    </row>
    <row r="64">
      <c r="A64" s="61"/>
    </row>
    <row r="65">
      <c r="A65" s="61"/>
    </row>
    <row r="66">
      <c r="A66" s="61"/>
    </row>
    <row r="67">
      <c r="A67" s="61"/>
    </row>
    <row r="68">
      <c r="A68" s="61"/>
    </row>
    <row r="69">
      <c r="A69" s="61"/>
    </row>
    <row r="70">
      <c r="A70" s="61"/>
    </row>
    <row r="71">
      <c r="A71" s="61"/>
    </row>
    <row r="72">
      <c r="A72" s="61"/>
    </row>
    <row r="73">
      <c r="A73" s="61"/>
    </row>
    <row r="74">
      <c r="A74" s="61"/>
    </row>
    <row r="75">
      <c r="A75" s="61"/>
    </row>
    <row r="76">
      <c r="A76" s="61"/>
    </row>
    <row r="77">
      <c r="A77" s="61"/>
    </row>
    <row r="78">
      <c r="A78" s="61"/>
    </row>
    <row r="79">
      <c r="A79" s="61"/>
    </row>
    <row r="80">
      <c r="A80" s="61"/>
    </row>
    <row r="81">
      <c r="A81" s="61"/>
    </row>
    <row r="82">
      <c r="A82" s="61"/>
    </row>
    <row r="83">
      <c r="A83" s="61"/>
    </row>
    <row r="84">
      <c r="A84" s="61"/>
    </row>
    <row r="85">
      <c r="A85" s="61"/>
    </row>
    <row r="86">
      <c r="A86" s="61"/>
    </row>
    <row r="87">
      <c r="A87" s="61"/>
    </row>
    <row r="88">
      <c r="A88" s="61"/>
    </row>
    <row r="89">
      <c r="A89" s="61"/>
    </row>
    <row r="90">
      <c r="A90" s="61"/>
    </row>
    <row r="91">
      <c r="A91" s="61"/>
    </row>
    <row r="92">
      <c r="A92" s="61"/>
    </row>
    <row r="93">
      <c r="A93" s="61"/>
    </row>
    <row r="94">
      <c r="A94" s="61"/>
    </row>
    <row r="95">
      <c r="A95" s="61"/>
    </row>
    <row r="96">
      <c r="A96" s="61"/>
    </row>
    <row r="97">
      <c r="A97" s="61"/>
    </row>
    <row r="98">
      <c r="A98" s="61"/>
    </row>
    <row r="99">
      <c r="A99" s="61"/>
    </row>
    <row r="100">
      <c r="A100" s="61"/>
    </row>
    <row r="101">
      <c r="A101" s="61"/>
    </row>
    <row r="102">
      <c r="A102" s="61"/>
    </row>
    <row r="103">
      <c r="A103" s="61"/>
    </row>
    <row r="104">
      <c r="A104" s="61"/>
    </row>
    <row r="105">
      <c r="A105" s="61"/>
    </row>
    <row r="106">
      <c r="A106" s="61"/>
    </row>
    <row r="107">
      <c r="A107" s="61"/>
    </row>
    <row r="108">
      <c r="A108" s="61"/>
    </row>
    <row r="109">
      <c r="A109" s="61"/>
    </row>
    <row r="110">
      <c r="A110" s="61"/>
    </row>
    <row r="111">
      <c r="A111" s="61"/>
    </row>
    <row r="112">
      <c r="A112" s="61"/>
    </row>
    <row r="113">
      <c r="A113" s="61"/>
    </row>
    <row r="114">
      <c r="A114" s="61"/>
    </row>
    <row r="115">
      <c r="A115" s="61"/>
    </row>
    <row r="116">
      <c r="A116" s="61"/>
    </row>
    <row r="117">
      <c r="A117" s="61"/>
    </row>
    <row r="118">
      <c r="A118" s="61"/>
    </row>
    <row r="119">
      <c r="A119" s="61"/>
    </row>
    <row r="120">
      <c r="A120" s="61"/>
    </row>
    <row r="121">
      <c r="A121" s="61"/>
    </row>
    <row r="122">
      <c r="A122" s="61"/>
    </row>
    <row r="123">
      <c r="A123" s="61"/>
    </row>
    <row r="124">
      <c r="A124" s="61"/>
    </row>
    <row r="125">
      <c r="A125" s="61"/>
    </row>
    <row r="126">
      <c r="A126" s="61"/>
    </row>
    <row r="127">
      <c r="A127" s="61"/>
    </row>
    <row r="128">
      <c r="A128" s="61"/>
    </row>
    <row r="129">
      <c r="A129" s="61"/>
    </row>
    <row r="130">
      <c r="A130" s="61"/>
    </row>
    <row r="131">
      <c r="A131" s="61"/>
    </row>
    <row r="132">
      <c r="A132" s="61"/>
    </row>
    <row r="133">
      <c r="A133" s="61"/>
    </row>
    <row r="134">
      <c r="A134" s="61"/>
    </row>
    <row r="135">
      <c r="A135" s="61"/>
    </row>
    <row r="136">
      <c r="A136" s="61"/>
    </row>
    <row r="137">
      <c r="A137" s="61"/>
    </row>
    <row r="138">
      <c r="A138" s="61"/>
    </row>
    <row r="139">
      <c r="A139" s="61"/>
    </row>
    <row r="140">
      <c r="A140" s="61"/>
    </row>
    <row r="141">
      <c r="A141" s="61"/>
    </row>
    <row r="142">
      <c r="A142" s="61"/>
    </row>
    <row r="143">
      <c r="A143" s="61"/>
    </row>
    <row r="144">
      <c r="A144" s="61"/>
    </row>
    <row r="145">
      <c r="A145" s="61"/>
    </row>
    <row r="146">
      <c r="A146" s="61"/>
    </row>
    <row r="147">
      <c r="A147" s="61"/>
    </row>
    <row r="148">
      <c r="A148" s="61"/>
    </row>
    <row r="149">
      <c r="A149" s="61"/>
    </row>
    <row r="150">
      <c r="A150" s="61"/>
    </row>
    <row r="151">
      <c r="A151" s="61"/>
    </row>
    <row r="152">
      <c r="A152" s="61"/>
    </row>
    <row r="153">
      <c r="A153" s="61"/>
    </row>
    <row r="154">
      <c r="A154" s="61"/>
    </row>
    <row r="155">
      <c r="A155" s="61"/>
    </row>
    <row r="156">
      <c r="A156" s="61"/>
    </row>
    <row r="157">
      <c r="A157" s="61"/>
    </row>
    <row r="158">
      <c r="A158" s="61"/>
    </row>
    <row r="159">
      <c r="A159" s="61"/>
    </row>
    <row r="160">
      <c r="A160" s="61"/>
    </row>
    <row r="161">
      <c r="A161" s="61"/>
    </row>
    <row r="162">
      <c r="A162" s="61"/>
    </row>
    <row r="163">
      <c r="A163" s="61"/>
    </row>
    <row r="164">
      <c r="A164" s="61"/>
    </row>
    <row r="165">
      <c r="A165" s="61"/>
    </row>
    <row r="166">
      <c r="A166" s="61"/>
    </row>
    <row r="167">
      <c r="A167" s="61"/>
    </row>
    <row r="168">
      <c r="A168" s="61"/>
    </row>
    <row r="169">
      <c r="A169" s="61"/>
    </row>
    <row r="170">
      <c r="A170" s="61"/>
    </row>
    <row r="171">
      <c r="A171" s="61"/>
    </row>
    <row r="172">
      <c r="A172" s="61"/>
    </row>
    <row r="173">
      <c r="A173" s="61"/>
    </row>
    <row r="174">
      <c r="A174" s="61"/>
    </row>
    <row r="175">
      <c r="A175" s="61"/>
    </row>
    <row r="176">
      <c r="A176" s="61"/>
    </row>
    <row r="177">
      <c r="A177" s="61"/>
    </row>
    <row r="178">
      <c r="A178" s="61"/>
    </row>
    <row r="179">
      <c r="A179" s="61"/>
    </row>
    <row r="180">
      <c r="A180" s="61"/>
    </row>
    <row r="181">
      <c r="A181" s="61"/>
    </row>
    <row r="182">
      <c r="A182" s="61"/>
    </row>
    <row r="183">
      <c r="A183" s="61"/>
    </row>
    <row r="184">
      <c r="A184" s="61"/>
    </row>
    <row r="185">
      <c r="A185" s="61"/>
    </row>
    <row r="186">
      <c r="A186" s="61"/>
    </row>
    <row r="187">
      <c r="A187" s="61"/>
    </row>
    <row r="188">
      <c r="A188" s="61"/>
    </row>
    <row r="189">
      <c r="A189" s="61"/>
    </row>
    <row r="190">
      <c r="A190" s="61"/>
    </row>
    <row r="191">
      <c r="A191" s="61"/>
    </row>
    <row r="192">
      <c r="A192" s="61"/>
    </row>
    <row r="193">
      <c r="A193" s="61"/>
    </row>
    <row r="194">
      <c r="A194" s="61"/>
    </row>
    <row r="195">
      <c r="A195" s="61"/>
    </row>
    <row r="196">
      <c r="A196" s="61"/>
    </row>
    <row r="197">
      <c r="A197" s="61"/>
    </row>
    <row r="198">
      <c r="A198" s="61"/>
    </row>
    <row r="199">
      <c r="A199" s="61"/>
    </row>
    <row r="200">
      <c r="A200" s="61"/>
    </row>
    <row r="201">
      <c r="A201" s="61"/>
    </row>
    <row r="202">
      <c r="A202" s="61"/>
    </row>
    <row r="203">
      <c r="A203" s="61"/>
    </row>
    <row r="204">
      <c r="A204" s="61"/>
    </row>
    <row r="205">
      <c r="A205" s="61"/>
    </row>
    <row r="206">
      <c r="A206" s="61"/>
    </row>
    <row r="207">
      <c r="A207" s="61"/>
    </row>
    <row r="208">
      <c r="A208" s="61"/>
    </row>
    <row r="209">
      <c r="A209" s="61"/>
    </row>
    <row r="210">
      <c r="A210" s="61"/>
    </row>
    <row r="211">
      <c r="A211" s="61"/>
    </row>
    <row r="212">
      <c r="A212" s="61"/>
    </row>
    <row r="213">
      <c r="A213" s="61"/>
    </row>
    <row r="214">
      <c r="A214" s="61"/>
    </row>
    <row r="215">
      <c r="A215" s="61"/>
    </row>
    <row r="216">
      <c r="A216" s="61"/>
    </row>
    <row r="217">
      <c r="A217" s="61"/>
    </row>
    <row r="218">
      <c r="A218" s="61"/>
    </row>
    <row r="219">
      <c r="A219" s="61"/>
    </row>
    <row r="220">
      <c r="A220" s="61"/>
    </row>
    <row r="221">
      <c r="A221" s="61"/>
    </row>
    <row r="222">
      <c r="A222" s="61"/>
    </row>
    <row r="223">
      <c r="A223" s="61"/>
    </row>
    <row r="224">
      <c r="A224" s="61"/>
    </row>
    <row r="225">
      <c r="A225" s="61"/>
    </row>
    <row r="226">
      <c r="A226" s="61"/>
    </row>
    <row r="227">
      <c r="A227" s="61"/>
    </row>
    <row r="228">
      <c r="A228" s="61"/>
    </row>
    <row r="229">
      <c r="A229" s="61"/>
    </row>
    <row r="230">
      <c r="A230" s="61"/>
    </row>
    <row r="231">
      <c r="A231" s="61"/>
    </row>
    <row r="232">
      <c r="A232" s="61"/>
    </row>
    <row r="233">
      <c r="A233" s="61"/>
    </row>
    <row r="234">
      <c r="A234" s="61"/>
    </row>
    <row r="235">
      <c r="A235" s="61"/>
    </row>
    <row r="236">
      <c r="A236" s="61"/>
    </row>
    <row r="237">
      <c r="A237" s="61"/>
    </row>
    <row r="238">
      <c r="A238" s="61"/>
    </row>
    <row r="239">
      <c r="A239" s="61"/>
    </row>
    <row r="240">
      <c r="A240" s="61"/>
    </row>
    <row r="241">
      <c r="A241" s="61"/>
    </row>
    <row r="242">
      <c r="A242" s="61"/>
    </row>
    <row r="243">
      <c r="A243" s="61"/>
    </row>
    <row r="244">
      <c r="A244" s="61"/>
    </row>
    <row r="245">
      <c r="A245" s="61"/>
    </row>
    <row r="246">
      <c r="A246" s="61"/>
    </row>
    <row r="247">
      <c r="A247" s="61"/>
    </row>
    <row r="248">
      <c r="A248" s="61"/>
    </row>
    <row r="249">
      <c r="A249" s="61"/>
    </row>
    <row r="250">
      <c r="A250" s="61"/>
    </row>
    <row r="251">
      <c r="A251" s="61"/>
    </row>
    <row r="252">
      <c r="A252" s="61"/>
    </row>
    <row r="253">
      <c r="A253" s="61"/>
    </row>
    <row r="254">
      <c r="A254" s="61"/>
    </row>
    <row r="255">
      <c r="A255" s="61"/>
    </row>
    <row r="256">
      <c r="A256" s="61"/>
    </row>
    <row r="257">
      <c r="A257" s="61"/>
    </row>
    <row r="258">
      <c r="A258" s="61"/>
    </row>
    <row r="259">
      <c r="A259" s="61"/>
    </row>
    <row r="260">
      <c r="A260" s="61"/>
    </row>
    <row r="261">
      <c r="A261" s="61"/>
    </row>
    <row r="262">
      <c r="A262" s="61"/>
    </row>
    <row r="263">
      <c r="A263" s="61"/>
    </row>
    <row r="264">
      <c r="A264" s="61"/>
    </row>
    <row r="265">
      <c r="A265" s="61"/>
    </row>
    <row r="266">
      <c r="A266" s="61"/>
    </row>
    <row r="267">
      <c r="A267" s="61"/>
    </row>
    <row r="268">
      <c r="A268" s="61"/>
    </row>
    <row r="269">
      <c r="A269" s="61"/>
    </row>
    <row r="270">
      <c r="A270" s="61"/>
    </row>
    <row r="271">
      <c r="A271" s="61"/>
    </row>
    <row r="272">
      <c r="A272" s="61"/>
    </row>
    <row r="273">
      <c r="A273" s="61"/>
    </row>
    <row r="274">
      <c r="A274" s="61"/>
    </row>
    <row r="275">
      <c r="A275" s="61"/>
    </row>
    <row r="276">
      <c r="A276" s="61"/>
    </row>
    <row r="277">
      <c r="A277" s="61"/>
    </row>
    <row r="278">
      <c r="A278" s="61"/>
    </row>
    <row r="279">
      <c r="A279" s="61"/>
    </row>
    <row r="280">
      <c r="A280" s="61"/>
    </row>
    <row r="281">
      <c r="A281" s="61"/>
    </row>
    <row r="282">
      <c r="A282" s="61"/>
    </row>
    <row r="283">
      <c r="A283" s="61"/>
    </row>
    <row r="284">
      <c r="A284" s="61"/>
    </row>
    <row r="285">
      <c r="A285" s="61"/>
    </row>
    <row r="286">
      <c r="A286" s="61"/>
    </row>
    <row r="287">
      <c r="A287" s="61"/>
    </row>
    <row r="288">
      <c r="A288" s="61"/>
    </row>
    <row r="289">
      <c r="A289" s="61"/>
    </row>
    <row r="290">
      <c r="A290" s="61"/>
    </row>
    <row r="291">
      <c r="A291" s="61"/>
    </row>
    <row r="292">
      <c r="A292" s="61"/>
    </row>
    <row r="293">
      <c r="A293" s="61"/>
    </row>
    <row r="294">
      <c r="A294" s="61"/>
    </row>
    <row r="295">
      <c r="A295" s="61"/>
    </row>
    <row r="296">
      <c r="A296" s="61"/>
    </row>
    <row r="297">
      <c r="A297" s="61"/>
    </row>
    <row r="298">
      <c r="A298" s="61"/>
    </row>
    <row r="299">
      <c r="A299" s="61"/>
    </row>
    <row r="300">
      <c r="A300" s="61"/>
    </row>
    <row r="301">
      <c r="A301" s="61"/>
    </row>
    <row r="302">
      <c r="A302" s="61"/>
    </row>
    <row r="303">
      <c r="A303" s="61"/>
    </row>
    <row r="304">
      <c r="A304" s="61"/>
    </row>
    <row r="305">
      <c r="A305" s="61"/>
    </row>
    <row r="306">
      <c r="A306" s="61"/>
    </row>
    <row r="307">
      <c r="A307" s="61"/>
    </row>
    <row r="308">
      <c r="A308" s="61"/>
    </row>
    <row r="309">
      <c r="A309" s="61"/>
    </row>
    <row r="310">
      <c r="A310" s="61"/>
    </row>
    <row r="311">
      <c r="A311" s="61"/>
    </row>
    <row r="312">
      <c r="A312" s="61"/>
    </row>
    <row r="313">
      <c r="A313" s="61"/>
    </row>
    <row r="314">
      <c r="A314" s="61"/>
    </row>
    <row r="315">
      <c r="A315" s="61"/>
    </row>
    <row r="316">
      <c r="A316" s="61"/>
    </row>
    <row r="317">
      <c r="A317" s="61"/>
    </row>
    <row r="318">
      <c r="A318" s="61"/>
    </row>
    <row r="319">
      <c r="A319" s="61"/>
    </row>
    <row r="320">
      <c r="A320" s="61"/>
    </row>
    <row r="321">
      <c r="A321" s="61"/>
    </row>
    <row r="322">
      <c r="A322" s="61"/>
    </row>
    <row r="323">
      <c r="A323" s="61"/>
    </row>
    <row r="324">
      <c r="A324" s="61"/>
    </row>
    <row r="325">
      <c r="A325" s="61"/>
    </row>
    <row r="326">
      <c r="A326" s="61"/>
    </row>
    <row r="327">
      <c r="A327" s="61"/>
    </row>
    <row r="328">
      <c r="A328" s="61"/>
    </row>
    <row r="329">
      <c r="A329" s="61"/>
    </row>
    <row r="330">
      <c r="A330" s="61"/>
    </row>
    <row r="331">
      <c r="A331" s="61"/>
    </row>
    <row r="332">
      <c r="A332" s="61"/>
    </row>
    <row r="333">
      <c r="A333" s="61"/>
    </row>
    <row r="334">
      <c r="A334" s="61"/>
    </row>
    <row r="335">
      <c r="A335" s="61"/>
    </row>
    <row r="336">
      <c r="A336" s="61"/>
    </row>
    <row r="337">
      <c r="A337" s="61"/>
    </row>
    <row r="338">
      <c r="A338" s="61"/>
    </row>
    <row r="339">
      <c r="A339" s="61"/>
    </row>
    <row r="340">
      <c r="A340" s="61"/>
    </row>
    <row r="341">
      <c r="A341" s="61"/>
    </row>
    <row r="342">
      <c r="A342" s="61"/>
    </row>
    <row r="343">
      <c r="A343" s="61"/>
    </row>
    <row r="344">
      <c r="A344" s="61"/>
    </row>
    <row r="345">
      <c r="A345" s="61"/>
    </row>
    <row r="346">
      <c r="A346" s="61"/>
    </row>
    <row r="347">
      <c r="A347" s="61"/>
    </row>
    <row r="348">
      <c r="A348" s="61"/>
    </row>
    <row r="349">
      <c r="A349" s="61"/>
    </row>
    <row r="350">
      <c r="A350" s="61"/>
    </row>
    <row r="351">
      <c r="A351" s="61"/>
    </row>
    <row r="352">
      <c r="A352" s="61"/>
    </row>
    <row r="353">
      <c r="A353" s="61"/>
    </row>
    <row r="354">
      <c r="A354" s="61"/>
    </row>
    <row r="355">
      <c r="A355" s="61"/>
    </row>
    <row r="356">
      <c r="A356" s="61"/>
    </row>
    <row r="357">
      <c r="A357" s="61"/>
    </row>
    <row r="358">
      <c r="A358" s="61"/>
    </row>
    <row r="359">
      <c r="A359" s="61"/>
    </row>
    <row r="360">
      <c r="A360" s="61"/>
    </row>
    <row r="361">
      <c r="A361" s="61"/>
    </row>
    <row r="362">
      <c r="A362" s="61"/>
    </row>
    <row r="363">
      <c r="A363" s="61"/>
    </row>
    <row r="364">
      <c r="A364" s="61"/>
    </row>
    <row r="365">
      <c r="A365" s="61"/>
    </row>
    <row r="366">
      <c r="A366" s="61"/>
    </row>
    <row r="367">
      <c r="A367" s="61"/>
    </row>
    <row r="368">
      <c r="A368" s="61"/>
    </row>
    <row r="369">
      <c r="A369" s="61"/>
    </row>
    <row r="370">
      <c r="A370" s="61"/>
    </row>
    <row r="371">
      <c r="A371" s="61"/>
    </row>
    <row r="372">
      <c r="A372" s="61"/>
    </row>
    <row r="373">
      <c r="A373" s="61"/>
    </row>
    <row r="374">
      <c r="A374" s="61"/>
    </row>
    <row r="375">
      <c r="A375" s="61"/>
    </row>
    <row r="376">
      <c r="A376" s="61"/>
    </row>
    <row r="377">
      <c r="A377" s="61"/>
    </row>
    <row r="378">
      <c r="A378" s="61"/>
    </row>
    <row r="379">
      <c r="A379" s="61"/>
    </row>
    <row r="380">
      <c r="A380" s="61"/>
    </row>
    <row r="381">
      <c r="A381" s="61"/>
    </row>
    <row r="382">
      <c r="A382" s="61"/>
    </row>
    <row r="383">
      <c r="A383" s="61"/>
    </row>
    <row r="384">
      <c r="A384" s="61"/>
    </row>
    <row r="385">
      <c r="A385" s="61"/>
    </row>
    <row r="386">
      <c r="A386" s="61"/>
    </row>
    <row r="387">
      <c r="A387" s="61"/>
    </row>
    <row r="388">
      <c r="A388" s="61"/>
    </row>
    <row r="389">
      <c r="A389" s="61"/>
    </row>
    <row r="390">
      <c r="A390" s="61"/>
    </row>
    <row r="391">
      <c r="A391" s="61"/>
    </row>
    <row r="392">
      <c r="A392" s="61"/>
    </row>
    <row r="393">
      <c r="A393" s="61"/>
    </row>
    <row r="394">
      <c r="A394" s="61"/>
    </row>
    <row r="395">
      <c r="A395" s="61"/>
    </row>
    <row r="396">
      <c r="A396" s="61"/>
    </row>
    <row r="397">
      <c r="A397" s="61"/>
    </row>
    <row r="398">
      <c r="A398" s="61"/>
    </row>
    <row r="399">
      <c r="A399" s="61"/>
    </row>
    <row r="400">
      <c r="A400" s="61"/>
    </row>
    <row r="401">
      <c r="A401" s="61"/>
    </row>
    <row r="402">
      <c r="A402" s="61"/>
    </row>
    <row r="403">
      <c r="A403" s="61"/>
    </row>
    <row r="404">
      <c r="A404" s="61"/>
    </row>
    <row r="405">
      <c r="A405" s="61"/>
    </row>
    <row r="406">
      <c r="A406" s="61"/>
    </row>
    <row r="407">
      <c r="A407" s="61"/>
    </row>
    <row r="408">
      <c r="A408" s="61"/>
    </row>
    <row r="409">
      <c r="A409" s="61"/>
    </row>
    <row r="410">
      <c r="A410" s="61"/>
    </row>
    <row r="411">
      <c r="A411" s="61"/>
    </row>
    <row r="412">
      <c r="A412" s="61"/>
    </row>
    <row r="413">
      <c r="A413" s="61"/>
    </row>
    <row r="414">
      <c r="A414" s="61"/>
    </row>
    <row r="415">
      <c r="A415" s="61"/>
    </row>
    <row r="416">
      <c r="A416" s="61"/>
    </row>
    <row r="417">
      <c r="A417" s="61"/>
    </row>
    <row r="418">
      <c r="A418" s="61"/>
    </row>
    <row r="419">
      <c r="A419" s="61"/>
    </row>
    <row r="420">
      <c r="A420" s="61"/>
    </row>
    <row r="421">
      <c r="A421" s="61"/>
    </row>
    <row r="422">
      <c r="A422" s="61"/>
    </row>
    <row r="423">
      <c r="A423" s="61"/>
    </row>
    <row r="424">
      <c r="A424" s="61"/>
    </row>
    <row r="425">
      <c r="A425" s="61"/>
    </row>
    <row r="426">
      <c r="A426" s="61"/>
    </row>
    <row r="427">
      <c r="A427" s="61"/>
    </row>
    <row r="428">
      <c r="A428" s="61"/>
    </row>
    <row r="429">
      <c r="A429" s="61"/>
    </row>
    <row r="430">
      <c r="A430" s="61"/>
    </row>
    <row r="431">
      <c r="A431" s="61"/>
    </row>
    <row r="432">
      <c r="A432" s="61"/>
    </row>
    <row r="433">
      <c r="A433" s="61"/>
    </row>
    <row r="434">
      <c r="A434" s="61"/>
    </row>
    <row r="435">
      <c r="A435" s="61"/>
    </row>
    <row r="436">
      <c r="A436" s="61"/>
    </row>
    <row r="437">
      <c r="A437" s="61"/>
    </row>
    <row r="438">
      <c r="A438" s="61"/>
    </row>
    <row r="439">
      <c r="A439" s="61"/>
    </row>
    <row r="440">
      <c r="A440" s="61"/>
    </row>
    <row r="441">
      <c r="A441" s="61"/>
    </row>
    <row r="442">
      <c r="A442" s="61"/>
    </row>
    <row r="443">
      <c r="A443" s="61"/>
    </row>
    <row r="444">
      <c r="A444" s="61"/>
    </row>
    <row r="445">
      <c r="A445" s="61"/>
    </row>
    <row r="446">
      <c r="A446" s="61"/>
    </row>
    <row r="447">
      <c r="A447" s="61"/>
    </row>
    <row r="448">
      <c r="A448" s="61"/>
    </row>
    <row r="449">
      <c r="A449" s="61"/>
    </row>
    <row r="450">
      <c r="A450" s="61"/>
    </row>
    <row r="451">
      <c r="A451" s="61"/>
    </row>
    <row r="452">
      <c r="A452" s="61"/>
    </row>
    <row r="453">
      <c r="A453" s="61"/>
    </row>
    <row r="454">
      <c r="A454" s="61"/>
    </row>
    <row r="455">
      <c r="A455" s="61"/>
    </row>
    <row r="456">
      <c r="A456" s="61"/>
    </row>
    <row r="457">
      <c r="A457" s="61"/>
    </row>
    <row r="458">
      <c r="A458" s="61"/>
    </row>
    <row r="459">
      <c r="A459" s="61"/>
    </row>
    <row r="460">
      <c r="A460" s="61"/>
    </row>
    <row r="461">
      <c r="A461" s="61"/>
    </row>
    <row r="462">
      <c r="A462" s="61"/>
    </row>
    <row r="463">
      <c r="A463" s="61"/>
    </row>
    <row r="464">
      <c r="A464" s="61"/>
    </row>
    <row r="465">
      <c r="A465" s="61"/>
    </row>
    <row r="466">
      <c r="A466" s="61"/>
    </row>
    <row r="467">
      <c r="A467" s="61"/>
    </row>
    <row r="468">
      <c r="A468" s="61"/>
    </row>
    <row r="469">
      <c r="A469" s="61"/>
    </row>
    <row r="470">
      <c r="A470" s="61"/>
    </row>
    <row r="471">
      <c r="A471" s="61"/>
    </row>
    <row r="472">
      <c r="A472" s="61"/>
    </row>
    <row r="473">
      <c r="A473" s="61"/>
    </row>
    <row r="474">
      <c r="A474" s="61"/>
    </row>
    <row r="475">
      <c r="A475" s="61"/>
    </row>
    <row r="476">
      <c r="A476" s="61"/>
    </row>
    <row r="477">
      <c r="A477" s="61"/>
    </row>
    <row r="478">
      <c r="A478" s="61"/>
    </row>
    <row r="479">
      <c r="A479" s="61"/>
    </row>
    <row r="480">
      <c r="A480" s="61"/>
    </row>
    <row r="481">
      <c r="A481" s="61"/>
    </row>
    <row r="482">
      <c r="A482" s="61"/>
    </row>
    <row r="483">
      <c r="A483" s="61"/>
    </row>
    <row r="484">
      <c r="A484" s="61"/>
    </row>
    <row r="485">
      <c r="A485" s="61"/>
    </row>
    <row r="486">
      <c r="A486" s="61"/>
    </row>
    <row r="487">
      <c r="A487" s="61"/>
    </row>
    <row r="488">
      <c r="A488" s="61"/>
    </row>
    <row r="489">
      <c r="A489" s="61"/>
    </row>
    <row r="490">
      <c r="A490" s="61"/>
    </row>
    <row r="491">
      <c r="A491" s="61"/>
    </row>
    <row r="492">
      <c r="A492" s="61"/>
    </row>
    <row r="493">
      <c r="A493" s="61"/>
    </row>
    <row r="494">
      <c r="A494" s="61"/>
    </row>
    <row r="495">
      <c r="A495" s="61"/>
    </row>
    <row r="496">
      <c r="A496" s="61"/>
    </row>
    <row r="497">
      <c r="A497" s="61"/>
    </row>
    <row r="498">
      <c r="A498" s="61"/>
    </row>
    <row r="499">
      <c r="A499" s="61"/>
    </row>
    <row r="500">
      <c r="A500" s="61"/>
    </row>
    <row r="501">
      <c r="A501" s="61"/>
    </row>
    <row r="502">
      <c r="A502" s="61"/>
    </row>
    <row r="503">
      <c r="A503" s="61"/>
    </row>
    <row r="504">
      <c r="A504" s="61"/>
    </row>
    <row r="505">
      <c r="A505" s="61"/>
    </row>
    <row r="506">
      <c r="A506" s="61"/>
    </row>
    <row r="507">
      <c r="A507" s="61"/>
    </row>
    <row r="508">
      <c r="A508" s="61"/>
    </row>
    <row r="509">
      <c r="A509" s="61"/>
    </row>
    <row r="510">
      <c r="A510" s="61"/>
    </row>
    <row r="511">
      <c r="A511" s="61"/>
    </row>
    <row r="512">
      <c r="A512" s="61"/>
    </row>
    <row r="513">
      <c r="A513" s="61"/>
    </row>
    <row r="514">
      <c r="A514" s="61"/>
    </row>
    <row r="515">
      <c r="A515" s="61"/>
    </row>
    <row r="516">
      <c r="A516" s="61"/>
    </row>
    <row r="517">
      <c r="A517" s="61"/>
    </row>
    <row r="518">
      <c r="A518" s="61"/>
    </row>
    <row r="519">
      <c r="A519" s="61"/>
    </row>
    <row r="520">
      <c r="A520" s="61"/>
    </row>
    <row r="521">
      <c r="A521" s="61"/>
    </row>
    <row r="522">
      <c r="A522" s="61"/>
    </row>
    <row r="523">
      <c r="A523" s="61"/>
    </row>
    <row r="524">
      <c r="A524" s="61"/>
    </row>
    <row r="525">
      <c r="A525" s="61"/>
    </row>
    <row r="526">
      <c r="A526" s="61"/>
    </row>
    <row r="527">
      <c r="A527" s="61"/>
    </row>
    <row r="528">
      <c r="A528" s="61"/>
    </row>
    <row r="529">
      <c r="A529" s="61"/>
    </row>
    <row r="530">
      <c r="A530" s="61"/>
    </row>
    <row r="531">
      <c r="A531" s="61"/>
    </row>
    <row r="532">
      <c r="A532" s="61"/>
    </row>
    <row r="533">
      <c r="A533" s="61"/>
    </row>
    <row r="534">
      <c r="A534" s="61"/>
    </row>
    <row r="535">
      <c r="A535" s="61"/>
    </row>
    <row r="536">
      <c r="A536" s="61"/>
    </row>
    <row r="537">
      <c r="A537" s="61"/>
    </row>
    <row r="538">
      <c r="A538" s="61"/>
    </row>
    <row r="539">
      <c r="A539" s="61"/>
    </row>
    <row r="540">
      <c r="A540" s="61"/>
    </row>
    <row r="541">
      <c r="A541" s="61"/>
    </row>
    <row r="542">
      <c r="A542" s="61"/>
    </row>
    <row r="543">
      <c r="A543" s="61"/>
    </row>
    <row r="544">
      <c r="A544" s="61"/>
    </row>
    <row r="545">
      <c r="A545" s="61"/>
    </row>
    <row r="546">
      <c r="A546" s="61"/>
    </row>
    <row r="547">
      <c r="A547" s="61"/>
    </row>
    <row r="548">
      <c r="A548" s="61"/>
    </row>
    <row r="549">
      <c r="A549" s="61"/>
    </row>
    <row r="550">
      <c r="A550" s="61"/>
    </row>
    <row r="551">
      <c r="A551" s="61"/>
    </row>
    <row r="552">
      <c r="A552" s="61"/>
    </row>
    <row r="553">
      <c r="A553" s="61"/>
    </row>
    <row r="554">
      <c r="A554" s="61"/>
    </row>
    <row r="555">
      <c r="A555" s="61"/>
    </row>
    <row r="556">
      <c r="A556" s="61"/>
    </row>
    <row r="557">
      <c r="A557" s="61"/>
    </row>
    <row r="558">
      <c r="A558" s="61"/>
    </row>
    <row r="559">
      <c r="A559" s="61"/>
    </row>
    <row r="560">
      <c r="A560" s="61"/>
    </row>
    <row r="561">
      <c r="A561" s="61"/>
    </row>
    <row r="562">
      <c r="A562" s="61"/>
    </row>
    <row r="563">
      <c r="A563" s="61"/>
    </row>
    <row r="564">
      <c r="A564" s="61"/>
    </row>
    <row r="565">
      <c r="A565" s="61"/>
    </row>
    <row r="566">
      <c r="A566" s="61"/>
    </row>
    <row r="567">
      <c r="A567" s="61"/>
    </row>
    <row r="568">
      <c r="A568" s="61"/>
    </row>
    <row r="569">
      <c r="A569" s="61"/>
    </row>
    <row r="570">
      <c r="A570" s="61"/>
    </row>
    <row r="571">
      <c r="A571" s="61"/>
    </row>
    <row r="572">
      <c r="A572" s="61"/>
    </row>
    <row r="573">
      <c r="A573" s="61"/>
    </row>
    <row r="574">
      <c r="A574" s="61"/>
    </row>
    <row r="575">
      <c r="A575" s="61"/>
    </row>
    <row r="576">
      <c r="A576" s="61"/>
    </row>
    <row r="577">
      <c r="A577" s="61"/>
    </row>
    <row r="578">
      <c r="A578" s="61"/>
    </row>
    <row r="579">
      <c r="A579" s="61"/>
    </row>
    <row r="580">
      <c r="A580" s="61"/>
    </row>
    <row r="581">
      <c r="A581" s="61"/>
    </row>
    <row r="582">
      <c r="A582" s="61"/>
    </row>
    <row r="583">
      <c r="A583" s="61"/>
    </row>
    <row r="584">
      <c r="A584" s="61"/>
    </row>
    <row r="585">
      <c r="A585" s="61"/>
    </row>
    <row r="586">
      <c r="A586" s="61"/>
    </row>
    <row r="587">
      <c r="A587" s="61"/>
    </row>
    <row r="588">
      <c r="A588" s="61"/>
    </row>
    <row r="589">
      <c r="A589" s="61"/>
    </row>
    <row r="590">
      <c r="A590" s="61"/>
    </row>
    <row r="591">
      <c r="A591" s="61"/>
    </row>
    <row r="592">
      <c r="A592" s="61"/>
    </row>
    <row r="593">
      <c r="A593" s="61"/>
    </row>
    <row r="594">
      <c r="A594" s="61"/>
    </row>
    <row r="595">
      <c r="A595" s="61"/>
    </row>
    <row r="596">
      <c r="A596" s="61"/>
    </row>
    <row r="597">
      <c r="A597" s="61"/>
    </row>
    <row r="598">
      <c r="A598" s="61"/>
    </row>
    <row r="599">
      <c r="A599" s="61"/>
    </row>
    <row r="600">
      <c r="A600" s="61"/>
    </row>
    <row r="601">
      <c r="A601" s="61"/>
    </row>
    <row r="602">
      <c r="A602" s="61"/>
    </row>
    <row r="603">
      <c r="A603" s="61"/>
    </row>
    <row r="604">
      <c r="A604" s="61"/>
    </row>
    <row r="605">
      <c r="A605" s="61"/>
    </row>
    <row r="606">
      <c r="A606" s="61"/>
    </row>
    <row r="607">
      <c r="A607" s="61"/>
    </row>
    <row r="608">
      <c r="A608" s="61"/>
    </row>
    <row r="609">
      <c r="A609" s="61"/>
    </row>
    <row r="610">
      <c r="A610" s="61"/>
    </row>
    <row r="611">
      <c r="A611" s="61"/>
    </row>
    <row r="612">
      <c r="A612" s="61"/>
    </row>
    <row r="613">
      <c r="A613" s="61"/>
    </row>
    <row r="614">
      <c r="A614" s="61"/>
    </row>
    <row r="615">
      <c r="A615" s="61"/>
    </row>
    <row r="616">
      <c r="A616" s="61"/>
    </row>
    <row r="617">
      <c r="A617" s="61"/>
    </row>
    <row r="618">
      <c r="A618" s="61"/>
    </row>
    <row r="619">
      <c r="A619" s="61"/>
    </row>
    <row r="620">
      <c r="A620" s="61"/>
    </row>
    <row r="621">
      <c r="A621" s="61"/>
    </row>
    <row r="622">
      <c r="A622" s="61"/>
    </row>
    <row r="623">
      <c r="A623" s="61"/>
    </row>
    <row r="624">
      <c r="A624" s="61"/>
    </row>
    <row r="625">
      <c r="A625" s="61"/>
    </row>
    <row r="626">
      <c r="A626" s="61"/>
    </row>
    <row r="627">
      <c r="A627" s="61"/>
    </row>
    <row r="628">
      <c r="A628" s="61"/>
    </row>
    <row r="629">
      <c r="A629" s="61"/>
    </row>
    <row r="630">
      <c r="A630" s="61"/>
    </row>
    <row r="631">
      <c r="A631" s="61"/>
    </row>
    <row r="632">
      <c r="A632" s="61"/>
    </row>
    <row r="633">
      <c r="A633" s="61"/>
    </row>
    <row r="634">
      <c r="A634" s="61"/>
    </row>
    <row r="635">
      <c r="A635" s="61"/>
    </row>
    <row r="636">
      <c r="A636" s="61"/>
    </row>
    <row r="637">
      <c r="A637" s="61"/>
    </row>
    <row r="638">
      <c r="A638" s="61"/>
    </row>
    <row r="639">
      <c r="A639" s="61"/>
    </row>
    <row r="640">
      <c r="A640" s="61"/>
    </row>
    <row r="641">
      <c r="A641" s="61"/>
    </row>
    <row r="642">
      <c r="A642" s="61"/>
    </row>
    <row r="643">
      <c r="A643" s="61"/>
    </row>
    <row r="644">
      <c r="A644" s="61"/>
    </row>
    <row r="645">
      <c r="A645" s="61"/>
    </row>
    <row r="646">
      <c r="A646" s="61"/>
    </row>
    <row r="647">
      <c r="A647" s="61"/>
    </row>
    <row r="648">
      <c r="A648" s="61"/>
    </row>
    <row r="649">
      <c r="A649" s="61"/>
    </row>
    <row r="650">
      <c r="A650" s="61"/>
    </row>
    <row r="651">
      <c r="A651" s="61"/>
    </row>
    <row r="652">
      <c r="A652" s="61"/>
    </row>
    <row r="653">
      <c r="A653" s="61"/>
    </row>
    <row r="654">
      <c r="A654" s="61"/>
    </row>
    <row r="655">
      <c r="A655" s="61"/>
    </row>
    <row r="656">
      <c r="A656" s="61"/>
    </row>
    <row r="657">
      <c r="A657" s="61"/>
    </row>
    <row r="658">
      <c r="A658" s="61"/>
    </row>
    <row r="659">
      <c r="A659" s="61"/>
    </row>
    <row r="660">
      <c r="A660" s="61"/>
    </row>
    <row r="661">
      <c r="A661" s="61"/>
    </row>
    <row r="662">
      <c r="A662" s="61"/>
    </row>
    <row r="663">
      <c r="A663" s="61"/>
    </row>
    <row r="664">
      <c r="A664" s="61"/>
    </row>
    <row r="665">
      <c r="A665" s="61"/>
    </row>
    <row r="666">
      <c r="A666" s="61"/>
    </row>
    <row r="667">
      <c r="A667" s="61"/>
    </row>
    <row r="668">
      <c r="A668" s="61"/>
    </row>
    <row r="669">
      <c r="A669" s="61"/>
    </row>
    <row r="670">
      <c r="A670" s="61"/>
    </row>
    <row r="671">
      <c r="A671" s="61"/>
    </row>
    <row r="672">
      <c r="A672" s="61"/>
    </row>
    <row r="673">
      <c r="A673" s="61"/>
    </row>
    <row r="674">
      <c r="A674" s="61"/>
    </row>
    <row r="675">
      <c r="A675" s="61"/>
    </row>
    <row r="676">
      <c r="A676" s="61"/>
    </row>
    <row r="677">
      <c r="A677" s="61"/>
    </row>
    <row r="678">
      <c r="A678" s="61"/>
    </row>
    <row r="679">
      <c r="A679" s="61"/>
    </row>
    <row r="680">
      <c r="A680" s="61"/>
    </row>
    <row r="681">
      <c r="A681" s="61"/>
    </row>
    <row r="682">
      <c r="A682" s="61"/>
    </row>
    <row r="683">
      <c r="A683" s="61"/>
    </row>
    <row r="684">
      <c r="A684" s="61"/>
    </row>
    <row r="685">
      <c r="A685" s="61"/>
    </row>
    <row r="686">
      <c r="A686" s="61"/>
    </row>
    <row r="687">
      <c r="A687" s="61"/>
    </row>
    <row r="688">
      <c r="A688" s="61"/>
    </row>
    <row r="689">
      <c r="A689" s="61"/>
    </row>
    <row r="690">
      <c r="A690" s="61"/>
    </row>
    <row r="691">
      <c r="A691" s="61"/>
    </row>
    <row r="692">
      <c r="A692" s="61"/>
    </row>
    <row r="693">
      <c r="A693" s="61"/>
    </row>
    <row r="694">
      <c r="A694" s="61"/>
    </row>
    <row r="695">
      <c r="A695" s="61"/>
    </row>
    <row r="696">
      <c r="A696" s="61"/>
    </row>
    <row r="697">
      <c r="A697" s="61"/>
    </row>
    <row r="698">
      <c r="A698" s="61"/>
    </row>
    <row r="699">
      <c r="A699" s="61"/>
    </row>
    <row r="700">
      <c r="A700" s="61"/>
    </row>
    <row r="701">
      <c r="A701" s="61"/>
    </row>
    <row r="702">
      <c r="A702" s="61"/>
    </row>
    <row r="703">
      <c r="A703" s="61"/>
    </row>
    <row r="704">
      <c r="A704" s="61"/>
    </row>
    <row r="705">
      <c r="A705" s="61"/>
    </row>
    <row r="706">
      <c r="A706" s="61"/>
    </row>
    <row r="707">
      <c r="A707" s="61"/>
    </row>
    <row r="708">
      <c r="A708" s="61"/>
    </row>
    <row r="709">
      <c r="A709" s="61"/>
    </row>
    <row r="710">
      <c r="A710" s="61"/>
    </row>
    <row r="711">
      <c r="A711" s="61"/>
    </row>
    <row r="712">
      <c r="A712" s="61"/>
    </row>
    <row r="713">
      <c r="A713" s="61"/>
    </row>
    <row r="714">
      <c r="A714" s="61"/>
    </row>
    <row r="715">
      <c r="A715" s="61"/>
    </row>
    <row r="716">
      <c r="A716" s="61"/>
    </row>
    <row r="717">
      <c r="A717" s="61"/>
    </row>
    <row r="718">
      <c r="A718" s="61"/>
    </row>
    <row r="719">
      <c r="A719" s="61"/>
    </row>
    <row r="720">
      <c r="A720" s="61"/>
    </row>
    <row r="721">
      <c r="A721" s="61"/>
    </row>
    <row r="722">
      <c r="A722" s="61"/>
    </row>
    <row r="723">
      <c r="A723" s="61"/>
    </row>
    <row r="724">
      <c r="A724" s="61"/>
    </row>
    <row r="725">
      <c r="A725" s="61"/>
    </row>
    <row r="726">
      <c r="A726" s="61"/>
    </row>
    <row r="727">
      <c r="A727" s="61"/>
    </row>
    <row r="728">
      <c r="A728" s="61"/>
    </row>
    <row r="729">
      <c r="A729" s="61"/>
    </row>
    <row r="730">
      <c r="A730" s="61"/>
    </row>
    <row r="731">
      <c r="A731" s="61"/>
    </row>
    <row r="732">
      <c r="A732" s="61"/>
    </row>
    <row r="733">
      <c r="A733" s="61"/>
    </row>
    <row r="734">
      <c r="A734" s="61"/>
    </row>
    <row r="735">
      <c r="A735" s="61"/>
    </row>
    <row r="736">
      <c r="A736" s="61"/>
    </row>
    <row r="737">
      <c r="A737" s="61"/>
    </row>
    <row r="738">
      <c r="A738" s="61"/>
    </row>
    <row r="739">
      <c r="A739" s="61"/>
    </row>
    <row r="740">
      <c r="A740" s="61"/>
    </row>
    <row r="741">
      <c r="A741" s="61"/>
    </row>
    <row r="742">
      <c r="A742" s="61"/>
    </row>
    <row r="743">
      <c r="A743" s="61"/>
    </row>
    <row r="744">
      <c r="A744" s="61"/>
    </row>
    <row r="745">
      <c r="A745" s="61"/>
    </row>
    <row r="746">
      <c r="A746" s="61"/>
    </row>
    <row r="747">
      <c r="A747" s="61"/>
    </row>
    <row r="748">
      <c r="A748" s="61"/>
    </row>
    <row r="749">
      <c r="A749" s="61"/>
    </row>
    <row r="750">
      <c r="A750" s="61"/>
    </row>
    <row r="751">
      <c r="A751" s="61"/>
    </row>
    <row r="752">
      <c r="A752" s="61"/>
    </row>
    <row r="753">
      <c r="A753" s="61"/>
    </row>
    <row r="754">
      <c r="A754" s="61"/>
    </row>
    <row r="755">
      <c r="A755" s="61"/>
    </row>
    <row r="756">
      <c r="A756" s="61"/>
    </row>
    <row r="757">
      <c r="A757" s="61"/>
    </row>
    <row r="758">
      <c r="A758" s="61"/>
    </row>
    <row r="759">
      <c r="A759" s="61"/>
    </row>
    <row r="760">
      <c r="A760" s="61"/>
    </row>
    <row r="761">
      <c r="A761" s="61"/>
    </row>
    <row r="762">
      <c r="A762" s="61"/>
    </row>
    <row r="763">
      <c r="A763" s="61"/>
    </row>
    <row r="764">
      <c r="A764" s="61"/>
    </row>
    <row r="765">
      <c r="A765" s="61"/>
    </row>
    <row r="766">
      <c r="A766" s="61"/>
    </row>
    <row r="767">
      <c r="A767" s="61"/>
    </row>
    <row r="768">
      <c r="A768" s="61"/>
    </row>
    <row r="769">
      <c r="A769" s="61"/>
    </row>
    <row r="770">
      <c r="A770" s="61"/>
    </row>
    <row r="771">
      <c r="A771" s="61"/>
    </row>
    <row r="772">
      <c r="A772" s="61"/>
    </row>
    <row r="773">
      <c r="A773" s="61"/>
    </row>
    <row r="774">
      <c r="A774" s="61"/>
    </row>
    <row r="775">
      <c r="A775" s="61"/>
    </row>
    <row r="776">
      <c r="A776" s="61"/>
    </row>
    <row r="777">
      <c r="A777" s="61"/>
    </row>
    <row r="778">
      <c r="A778" s="61"/>
    </row>
    <row r="779">
      <c r="A779" s="61"/>
    </row>
    <row r="780">
      <c r="A780" s="61"/>
    </row>
    <row r="781">
      <c r="A781" s="61"/>
    </row>
    <row r="782">
      <c r="A782" s="61"/>
    </row>
    <row r="783">
      <c r="A783" s="61"/>
    </row>
    <row r="784">
      <c r="A784" s="61"/>
    </row>
    <row r="785">
      <c r="A785" s="61"/>
    </row>
    <row r="786">
      <c r="A786" s="61"/>
    </row>
    <row r="787">
      <c r="A787" s="61"/>
    </row>
    <row r="788">
      <c r="A788" s="61"/>
    </row>
    <row r="789">
      <c r="A789" s="61"/>
    </row>
    <row r="790">
      <c r="A790" s="61"/>
    </row>
    <row r="791">
      <c r="A791" s="61"/>
    </row>
    <row r="792">
      <c r="A792" s="61"/>
    </row>
    <row r="793">
      <c r="A793" s="61"/>
    </row>
    <row r="794">
      <c r="A794" s="61"/>
    </row>
    <row r="795">
      <c r="A795" s="61"/>
    </row>
    <row r="796">
      <c r="A796" s="61"/>
    </row>
    <row r="797">
      <c r="A797" s="61"/>
    </row>
    <row r="798">
      <c r="A798" s="61"/>
    </row>
    <row r="799">
      <c r="A799" s="61"/>
    </row>
    <row r="800">
      <c r="A800" s="61"/>
    </row>
    <row r="801">
      <c r="A801" s="61"/>
    </row>
    <row r="802">
      <c r="A802" s="61"/>
    </row>
    <row r="803">
      <c r="A803" s="61"/>
    </row>
    <row r="804">
      <c r="A804" s="61"/>
    </row>
    <row r="805">
      <c r="A805" s="61"/>
    </row>
    <row r="806">
      <c r="A806" s="61"/>
    </row>
    <row r="807">
      <c r="A807" s="61"/>
    </row>
    <row r="808">
      <c r="A808" s="61"/>
    </row>
    <row r="809">
      <c r="A809" s="61"/>
    </row>
    <row r="810">
      <c r="A810" s="61"/>
    </row>
    <row r="811">
      <c r="A811" s="61"/>
    </row>
    <row r="812">
      <c r="A812" s="61"/>
    </row>
    <row r="813">
      <c r="A813" s="61"/>
    </row>
    <row r="814">
      <c r="A814" s="61"/>
    </row>
    <row r="815">
      <c r="A815" s="61"/>
    </row>
    <row r="816">
      <c r="A816" s="61"/>
    </row>
    <row r="817">
      <c r="A817" s="61"/>
    </row>
    <row r="818">
      <c r="A818" s="61"/>
    </row>
    <row r="819">
      <c r="A819" s="61"/>
    </row>
    <row r="820">
      <c r="A820" s="61"/>
    </row>
    <row r="821">
      <c r="A821" s="61"/>
    </row>
    <row r="822">
      <c r="A822" s="61"/>
    </row>
    <row r="823">
      <c r="A823" s="61"/>
    </row>
    <row r="824">
      <c r="A824" s="61"/>
    </row>
    <row r="825">
      <c r="A825" s="61"/>
    </row>
    <row r="826">
      <c r="A826" s="61"/>
    </row>
    <row r="827">
      <c r="A827" s="61"/>
    </row>
    <row r="828">
      <c r="A828" s="61"/>
    </row>
    <row r="829">
      <c r="A829" s="61"/>
    </row>
    <row r="830">
      <c r="A830" s="61"/>
    </row>
    <row r="831">
      <c r="A831" s="61"/>
    </row>
    <row r="832">
      <c r="A832" s="61"/>
    </row>
    <row r="833">
      <c r="A833" s="61"/>
    </row>
    <row r="834">
      <c r="A834" s="61"/>
    </row>
    <row r="835">
      <c r="A835" s="61"/>
    </row>
    <row r="836">
      <c r="A836" s="61"/>
    </row>
    <row r="837">
      <c r="A837" s="61"/>
    </row>
    <row r="838">
      <c r="A838" s="61"/>
    </row>
    <row r="839">
      <c r="A839" s="61"/>
    </row>
    <row r="840">
      <c r="A840" s="61"/>
    </row>
    <row r="841">
      <c r="A841" s="61"/>
    </row>
    <row r="842">
      <c r="A842" s="61"/>
    </row>
    <row r="843">
      <c r="A843" s="61"/>
    </row>
    <row r="844">
      <c r="A844" s="61"/>
    </row>
    <row r="845">
      <c r="A845" s="61"/>
    </row>
    <row r="846">
      <c r="A846" s="61"/>
    </row>
    <row r="847">
      <c r="A847" s="61"/>
    </row>
    <row r="848">
      <c r="A848" s="61"/>
    </row>
    <row r="849">
      <c r="A849" s="61"/>
    </row>
    <row r="850">
      <c r="A850" s="61"/>
    </row>
    <row r="851">
      <c r="A851" s="61"/>
    </row>
    <row r="852">
      <c r="A852" s="61"/>
    </row>
    <row r="853">
      <c r="A853" s="61"/>
    </row>
    <row r="854">
      <c r="A854" s="61"/>
    </row>
    <row r="855">
      <c r="A855" s="61"/>
    </row>
    <row r="856">
      <c r="A856" s="61"/>
    </row>
    <row r="857">
      <c r="A857" s="61"/>
    </row>
    <row r="858">
      <c r="A858" s="61"/>
    </row>
    <row r="859">
      <c r="A859" s="61"/>
    </row>
    <row r="860">
      <c r="A860" s="61"/>
    </row>
    <row r="861">
      <c r="A861" s="61"/>
    </row>
    <row r="862">
      <c r="A862" s="61"/>
    </row>
    <row r="863">
      <c r="A863" s="61"/>
    </row>
    <row r="864">
      <c r="A864" s="61"/>
    </row>
    <row r="865">
      <c r="A865" s="61"/>
    </row>
    <row r="866">
      <c r="A866" s="61"/>
    </row>
    <row r="867">
      <c r="A867" s="61"/>
    </row>
    <row r="868">
      <c r="A868" s="61"/>
    </row>
    <row r="869">
      <c r="A869" s="61"/>
    </row>
    <row r="870">
      <c r="A870" s="61"/>
    </row>
    <row r="871">
      <c r="A871" s="61"/>
    </row>
    <row r="872">
      <c r="A872" s="61"/>
    </row>
    <row r="873">
      <c r="A873" s="61"/>
    </row>
    <row r="874">
      <c r="A874" s="61"/>
    </row>
    <row r="875">
      <c r="A875" s="61"/>
    </row>
    <row r="876">
      <c r="A876" s="61"/>
    </row>
    <row r="877">
      <c r="A877" s="61"/>
    </row>
    <row r="878">
      <c r="A878" s="61"/>
    </row>
    <row r="879">
      <c r="A879" s="61"/>
    </row>
    <row r="880">
      <c r="A880" s="61"/>
    </row>
    <row r="881">
      <c r="A881" s="61"/>
    </row>
    <row r="882">
      <c r="A882" s="61"/>
    </row>
    <row r="883">
      <c r="A883" s="61"/>
    </row>
    <row r="884">
      <c r="A884" s="61"/>
    </row>
    <row r="885">
      <c r="A885" s="61"/>
    </row>
    <row r="886">
      <c r="A886" s="61"/>
    </row>
    <row r="887">
      <c r="A887" s="61"/>
    </row>
    <row r="888">
      <c r="A888" s="61"/>
    </row>
    <row r="889">
      <c r="A889" s="61"/>
    </row>
    <row r="890">
      <c r="A890" s="61"/>
    </row>
    <row r="891">
      <c r="A891" s="61"/>
    </row>
    <row r="892">
      <c r="A892" s="61"/>
    </row>
    <row r="893">
      <c r="A893" s="61"/>
    </row>
    <row r="894">
      <c r="A894" s="61"/>
    </row>
    <row r="895">
      <c r="A895" s="61"/>
    </row>
    <row r="896">
      <c r="A896" s="61"/>
    </row>
    <row r="897">
      <c r="A897" s="61"/>
    </row>
    <row r="898">
      <c r="A898" s="61"/>
    </row>
    <row r="899">
      <c r="A899" s="61"/>
    </row>
    <row r="900">
      <c r="A900" s="61"/>
    </row>
    <row r="901">
      <c r="A901" s="61"/>
    </row>
    <row r="902">
      <c r="A902" s="61"/>
    </row>
    <row r="903">
      <c r="A903" s="61"/>
    </row>
    <row r="904">
      <c r="A904" s="61"/>
    </row>
    <row r="905">
      <c r="A905" s="61"/>
    </row>
    <row r="906">
      <c r="A906" s="61"/>
    </row>
    <row r="907">
      <c r="A907" s="61"/>
    </row>
    <row r="908">
      <c r="A908" s="61"/>
    </row>
    <row r="909">
      <c r="A909" s="61"/>
    </row>
    <row r="910">
      <c r="A910" s="61"/>
    </row>
    <row r="911">
      <c r="A911" s="61"/>
    </row>
    <row r="912">
      <c r="A912" s="61"/>
    </row>
    <row r="913">
      <c r="A913" s="61"/>
    </row>
    <row r="914">
      <c r="A914" s="61"/>
    </row>
    <row r="915">
      <c r="A915" s="61"/>
    </row>
    <row r="916">
      <c r="A916" s="61"/>
    </row>
    <row r="917">
      <c r="A917" s="61"/>
    </row>
    <row r="918">
      <c r="A918" s="61"/>
    </row>
    <row r="919">
      <c r="A919" s="61"/>
    </row>
    <row r="920">
      <c r="A920" s="61"/>
    </row>
    <row r="921">
      <c r="A921" s="61"/>
    </row>
    <row r="922">
      <c r="A922" s="61"/>
    </row>
    <row r="923">
      <c r="A923" s="61"/>
    </row>
    <row r="924">
      <c r="A924" s="61"/>
    </row>
    <row r="925">
      <c r="A925" s="61"/>
    </row>
    <row r="926">
      <c r="A926" s="61"/>
    </row>
    <row r="927">
      <c r="A927" s="61"/>
    </row>
    <row r="928">
      <c r="A928" s="61"/>
    </row>
    <row r="929">
      <c r="A929" s="61"/>
    </row>
    <row r="930">
      <c r="A930" s="61"/>
    </row>
    <row r="931">
      <c r="A931" s="61"/>
    </row>
    <row r="932">
      <c r="A932" s="61"/>
    </row>
    <row r="933">
      <c r="A933" s="61"/>
    </row>
    <row r="934">
      <c r="A934" s="61"/>
    </row>
    <row r="935">
      <c r="A935" s="61"/>
    </row>
    <row r="936">
      <c r="A936" s="61"/>
    </row>
    <row r="937">
      <c r="A937" s="61"/>
    </row>
    <row r="938">
      <c r="A938" s="61"/>
    </row>
    <row r="939">
      <c r="A939" s="61"/>
    </row>
    <row r="940">
      <c r="A940" s="61"/>
    </row>
    <row r="941">
      <c r="A941" s="61"/>
    </row>
    <row r="942">
      <c r="A942" s="61"/>
    </row>
    <row r="943">
      <c r="A943" s="61"/>
    </row>
    <row r="944">
      <c r="A944" s="61"/>
    </row>
    <row r="945">
      <c r="A945" s="61"/>
    </row>
    <row r="946">
      <c r="A946" s="61"/>
    </row>
    <row r="947">
      <c r="A947" s="61"/>
    </row>
    <row r="948">
      <c r="A948" s="61"/>
    </row>
    <row r="949">
      <c r="A949" s="61"/>
    </row>
    <row r="950">
      <c r="A950" s="61"/>
    </row>
    <row r="951">
      <c r="A951" s="61"/>
    </row>
    <row r="952">
      <c r="A952" s="61"/>
    </row>
    <row r="953">
      <c r="A953" s="61"/>
    </row>
    <row r="954">
      <c r="A954" s="61"/>
    </row>
    <row r="955">
      <c r="A955" s="61"/>
    </row>
    <row r="956">
      <c r="A956" s="61"/>
    </row>
    <row r="957">
      <c r="A957" s="61"/>
    </row>
    <row r="958">
      <c r="A958" s="61"/>
    </row>
    <row r="959">
      <c r="A959" s="61"/>
    </row>
    <row r="960">
      <c r="A960" s="61"/>
    </row>
    <row r="961">
      <c r="A961" s="61"/>
    </row>
    <row r="962">
      <c r="A962" s="61"/>
    </row>
    <row r="963">
      <c r="A963" s="61"/>
    </row>
    <row r="964">
      <c r="A964" s="61"/>
    </row>
    <row r="965">
      <c r="A965" s="61"/>
    </row>
    <row r="966">
      <c r="A966" s="61"/>
    </row>
    <row r="967">
      <c r="A967" s="61"/>
    </row>
    <row r="968">
      <c r="A968" s="61"/>
    </row>
    <row r="969">
      <c r="A969" s="61"/>
    </row>
    <row r="970">
      <c r="A970" s="61"/>
    </row>
    <row r="971">
      <c r="A971" s="61"/>
    </row>
    <row r="972">
      <c r="A972" s="61"/>
    </row>
    <row r="973">
      <c r="A973" s="61"/>
    </row>
    <row r="974">
      <c r="A974" s="61"/>
    </row>
    <row r="975">
      <c r="A975" s="61"/>
    </row>
    <row r="976">
      <c r="A976" s="61"/>
    </row>
    <row r="977">
      <c r="A977" s="61"/>
    </row>
    <row r="978">
      <c r="A978" s="61"/>
    </row>
    <row r="979">
      <c r="A979" s="61"/>
    </row>
    <row r="980">
      <c r="A980" s="61"/>
    </row>
    <row r="981">
      <c r="A981" s="61"/>
    </row>
    <row r="982">
      <c r="A982" s="61"/>
    </row>
    <row r="983">
      <c r="A983" s="61"/>
    </row>
    <row r="984">
      <c r="A984" s="61"/>
    </row>
    <row r="985">
      <c r="A985" s="61"/>
    </row>
    <row r="986">
      <c r="A986" s="61"/>
    </row>
    <row r="987">
      <c r="A987" s="61"/>
    </row>
    <row r="988">
      <c r="A988" s="61"/>
    </row>
    <row r="989">
      <c r="A989" s="61"/>
    </row>
    <row r="990">
      <c r="A990" s="61"/>
    </row>
    <row r="991">
      <c r="A991" s="61"/>
    </row>
    <row r="992">
      <c r="A992" s="61"/>
    </row>
    <row r="993">
      <c r="A993" s="61"/>
    </row>
    <row r="994">
      <c r="A994" s="61"/>
    </row>
    <row r="995">
      <c r="A995" s="61"/>
    </row>
    <row r="996">
      <c r="A996" s="61"/>
    </row>
    <row r="997">
      <c r="A997" s="61"/>
    </row>
  </sheetData>
  <mergeCells count="10">
    <mergeCell ref="A24:A28"/>
    <mergeCell ref="A30:A39"/>
    <mergeCell ref="A40:A51"/>
    <mergeCell ref="A1:G1"/>
    <mergeCell ref="A3:A8"/>
    <mergeCell ref="A9:A13"/>
    <mergeCell ref="A14:A18"/>
    <mergeCell ref="H16:O16"/>
    <mergeCell ref="H17:O17"/>
    <mergeCell ref="A19:A2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144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ht="29.25" customHeight="1">
      <c r="A3" s="63"/>
      <c r="B3" s="64" t="s">
        <v>145</v>
      </c>
      <c r="C3" s="53" t="s">
        <v>100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ht="15.75" customHeight="1">
      <c r="A4" s="63"/>
      <c r="B4" s="64" t="s">
        <v>146</v>
      </c>
      <c r="C4" s="53" t="s">
        <v>22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ht="15.75" customHeight="1">
      <c r="A5" s="63"/>
      <c r="B5" s="64" t="s">
        <v>147</v>
      </c>
      <c r="C5" s="53" t="s">
        <v>102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ht="29.25" customHeight="1">
      <c r="A6" s="63"/>
      <c r="B6" s="64" t="s">
        <v>148</v>
      </c>
      <c r="C6" s="53" t="s">
        <v>22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1</v>
      </c>
      <c r="N6" s="17" t="s">
        <v>26</v>
      </c>
      <c r="O6" s="17">
        <f>countif(C:C,"a4")</f>
        <v>0</v>
      </c>
      <c r="P6" s="17">
        <f t="shared" ref="P6:P16" si="1">sum(I6,K6,M6,O6)</f>
        <v>1</v>
      </c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ht="15.75" customHeight="1">
      <c r="A7" s="63"/>
      <c r="B7" s="64" t="s">
        <v>149</v>
      </c>
      <c r="C7" s="53" t="s">
        <v>88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0</v>
      </c>
      <c r="J7" s="17" t="s">
        <v>28</v>
      </c>
      <c r="K7" s="17">
        <f>countif(C:C,"b2")</f>
        <v>0</v>
      </c>
      <c r="L7" s="17" t="s">
        <v>29</v>
      </c>
      <c r="M7" s="17">
        <f>countif(C:C,"b3")</f>
        <v>4</v>
      </c>
      <c r="N7" s="17" t="s">
        <v>30</v>
      </c>
      <c r="O7" s="17">
        <f>countif(C:C,"b4")</f>
        <v>0</v>
      </c>
      <c r="P7" s="17">
        <f t="shared" si="1"/>
        <v>4</v>
      </c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ht="27.75" customHeight="1">
      <c r="A8" s="63"/>
      <c r="B8" s="64" t="s">
        <v>150</v>
      </c>
      <c r="C8" s="53" t="s">
        <v>100</v>
      </c>
      <c r="D8" s="53" t="s">
        <v>11</v>
      </c>
      <c r="E8" s="5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2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0</v>
      </c>
      <c r="N8" s="17" t="s">
        <v>34</v>
      </c>
      <c r="O8" s="17">
        <f>countif(C:C,"c4")</f>
        <v>0</v>
      </c>
      <c r="P8" s="17">
        <f t="shared" si="1"/>
        <v>2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</row>
    <row r="9" ht="15.75" customHeight="1">
      <c r="A9" s="63"/>
      <c r="B9" s="64" t="s">
        <v>151</v>
      </c>
      <c r="C9" s="53" t="s">
        <v>88</v>
      </c>
      <c r="D9" s="53" t="s">
        <v>11</v>
      </c>
      <c r="E9" s="5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2</v>
      </c>
      <c r="J9" s="17" t="s">
        <v>39</v>
      </c>
      <c r="K9" s="17">
        <f>countif(C:C,"d2")</f>
        <v>1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3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ht="15.75" customHeight="1">
      <c r="A10" s="63"/>
      <c r="B10" s="64" t="s">
        <v>152</v>
      </c>
      <c r="C10" s="53" t="s">
        <v>119</v>
      </c>
      <c r="D10" s="53" t="s">
        <v>108</v>
      </c>
      <c r="E10" s="5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</row>
    <row r="11" ht="15.75" customHeight="1">
      <c r="A11" s="63"/>
      <c r="B11" s="64" t="s">
        <v>153</v>
      </c>
      <c r="C11" s="53" t="s">
        <v>22</v>
      </c>
      <c r="D11" s="53" t="s">
        <v>11</v>
      </c>
      <c r="E11" s="53" t="s">
        <v>11</v>
      </c>
      <c r="F11" s="53" t="s">
        <v>11</v>
      </c>
      <c r="G11" s="53" t="s">
        <v>11</v>
      </c>
      <c r="H11" s="17" t="s">
        <v>47</v>
      </c>
      <c r="I11" s="18">
        <f>countif(C:C,"f1")</f>
        <v>0</v>
      </c>
      <c r="J11" s="17" t="s">
        <v>48</v>
      </c>
      <c r="K11" s="17">
        <f>countif(C:C,"f2")</f>
        <v>1</v>
      </c>
      <c r="L11" s="17" t="s">
        <v>49</v>
      </c>
      <c r="M11" s="17">
        <f>countif(C:C,"f3")</f>
        <v>0</v>
      </c>
      <c r="N11" s="17" t="s">
        <v>50</v>
      </c>
      <c r="O11" s="17">
        <f>countif(C:C,"f4")</f>
        <v>0</v>
      </c>
      <c r="P11" s="17">
        <f t="shared" si="1"/>
        <v>1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5.75" customHeight="1">
      <c r="A12" s="63"/>
      <c r="B12" s="64" t="s">
        <v>154</v>
      </c>
      <c r="C12" s="53" t="s">
        <v>95</v>
      </c>
      <c r="D12" s="53" t="s">
        <v>11</v>
      </c>
      <c r="E12" s="53" t="s">
        <v>11</v>
      </c>
      <c r="F12" s="53" t="s">
        <v>11</v>
      </c>
      <c r="G12" s="53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0</v>
      </c>
      <c r="N12" s="17" t="s">
        <v>56</v>
      </c>
      <c r="O12" s="17">
        <f>countif(C:C,"g4")</f>
        <v>0</v>
      </c>
      <c r="P12" s="17">
        <f t="shared" si="1"/>
        <v>0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</row>
    <row r="13" ht="15.75" customHeight="1">
      <c r="A13" s="63"/>
      <c r="B13" s="64" t="s">
        <v>155</v>
      </c>
      <c r="C13" s="53" t="s">
        <v>95</v>
      </c>
      <c r="D13" s="53" t="s">
        <v>11</v>
      </c>
      <c r="E13" s="53" t="s">
        <v>11</v>
      </c>
      <c r="F13" s="53" t="s">
        <v>11</v>
      </c>
      <c r="G13" s="53" t="s">
        <v>11</v>
      </c>
      <c r="H13" s="23" t="s">
        <v>60</v>
      </c>
      <c r="I13" s="17">
        <f>countif(C:C,"h1")</f>
        <v>0</v>
      </c>
      <c r="J13" s="17" t="s">
        <v>61</v>
      </c>
      <c r="K13" s="17">
        <f>countif(C:C,"h2")</f>
        <v>3</v>
      </c>
      <c r="L13" s="17" t="s">
        <v>62</v>
      </c>
      <c r="M13" s="17">
        <f>countif(C:C,"h3")</f>
        <v>1</v>
      </c>
      <c r="N13" s="17" t="s">
        <v>63</v>
      </c>
      <c r="O13" s="17">
        <f>countif(C:C,"h4")</f>
        <v>0</v>
      </c>
      <c r="P13" s="17">
        <f t="shared" si="1"/>
        <v>4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</row>
    <row r="14" ht="15.75" customHeight="1">
      <c r="A14" s="63"/>
      <c r="B14" s="64" t="s">
        <v>156</v>
      </c>
      <c r="C14" s="53" t="s">
        <v>140</v>
      </c>
      <c r="D14" s="53" t="s">
        <v>11</v>
      </c>
      <c r="E14" s="53" t="s">
        <v>11</v>
      </c>
      <c r="F14" s="53" t="s">
        <v>11</v>
      </c>
      <c r="G14" s="53" t="s">
        <v>11</v>
      </c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1</v>
      </c>
      <c r="N14" s="17" t="s">
        <v>69</v>
      </c>
      <c r="O14" s="17">
        <f>countif(C:C,"i4")</f>
        <v>0</v>
      </c>
      <c r="P14" s="17">
        <f t="shared" si="1"/>
        <v>1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</row>
    <row r="15" ht="32.25" customHeight="1">
      <c r="A15" s="63"/>
      <c r="B15" s="64" t="s">
        <v>157</v>
      </c>
      <c r="C15" s="53" t="s">
        <v>52</v>
      </c>
      <c r="D15" s="53" t="s">
        <v>11</v>
      </c>
      <c r="E15" s="53" t="s">
        <v>11</v>
      </c>
      <c r="F15" s="53" t="s">
        <v>11</v>
      </c>
      <c r="G15" s="53" t="s">
        <v>11</v>
      </c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17">
        <f t="shared" si="1"/>
        <v>0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</row>
    <row r="16" ht="15.75" customHeight="1">
      <c r="A16" s="63"/>
      <c r="B16" s="64" t="s">
        <v>158</v>
      </c>
      <c r="C16" s="53" t="s">
        <v>117</v>
      </c>
      <c r="D16" s="53" t="s">
        <v>11</v>
      </c>
      <c r="E16" s="53" t="s">
        <v>11</v>
      </c>
      <c r="F16" s="53" t="s">
        <v>11</v>
      </c>
      <c r="G16" s="53" t="s">
        <v>11</v>
      </c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</row>
    <row r="17" ht="15.75" customHeight="1">
      <c r="A17" s="63"/>
      <c r="B17" s="64" t="s">
        <v>159</v>
      </c>
      <c r="C17" s="53" t="s">
        <v>95</v>
      </c>
      <c r="D17" s="53" t="s">
        <v>11</v>
      </c>
      <c r="E17" s="53" t="s">
        <v>11</v>
      </c>
      <c r="F17" s="53" t="s">
        <v>11</v>
      </c>
      <c r="G17" s="53" t="s">
        <v>11</v>
      </c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16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</row>
    <row r="18" ht="15.75" customHeight="1">
      <c r="A18" s="63"/>
      <c r="B18" s="64" t="s">
        <v>160</v>
      </c>
      <c r="C18" s="53" t="s">
        <v>95</v>
      </c>
      <c r="D18" s="53" t="s">
        <v>11</v>
      </c>
      <c r="E18" s="53" t="s">
        <v>11</v>
      </c>
      <c r="F18" s="53" t="s">
        <v>11</v>
      </c>
      <c r="G18" s="53" t="s">
        <v>11</v>
      </c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</row>
    <row r="19" ht="15.75" customHeight="1">
      <c r="A19" s="65"/>
      <c r="B19" s="66"/>
      <c r="C19" s="67"/>
      <c r="D19" s="67"/>
      <c r="E19" s="68"/>
      <c r="F19" s="67"/>
      <c r="G19" s="67"/>
      <c r="H19" s="29" t="s">
        <v>4</v>
      </c>
      <c r="I19" s="29">
        <f>countif(D:D,"o")</f>
        <v>1</v>
      </c>
      <c r="J19" s="29">
        <f>countif(D:D,"x")</f>
        <v>15</v>
      </c>
      <c r="K19" s="31"/>
      <c r="L19" s="32"/>
      <c r="M19" s="32"/>
      <c r="N19" s="32"/>
      <c r="O19" s="32"/>
      <c r="P19" s="4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</row>
    <row r="20">
      <c r="A20" s="65"/>
      <c r="B20" s="69"/>
      <c r="C20" s="67"/>
      <c r="D20" s="67"/>
      <c r="E20" s="68"/>
      <c r="F20" s="67"/>
      <c r="G20" s="67"/>
      <c r="H20" s="29" t="s">
        <v>5</v>
      </c>
      <c r="I20" s="35">
        <f>countif(E:E,"o")</f>
        <v>0</v>
      </c>
      <c r="J20" s="35">
        <f>countif(E:E,"x")</f>
        <v>16</v>
      </c>
      <c r="K20" s="4"/>
      <c r="L20" s="4"/>
      <c r="M20" s="4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</row>
    <row r="21">
      <c r="A21" s="65"/>
      <c r="B21" s="69"/>
      <c r="C21" s="67"/>
      <c r="D21" s="67"/>
      <c r="E21" s="68"/>
      <c r="F21" s="67"/>
      <c r="G21" s="67"/>
      <c r="H21" s="29" t="s">
        <v>6</v>
      </c>
      <c r="I21" s="35">
        <f>countif(F:F,"o")</f>
        <v>0</v>
      </c>
      <c r="J21" s="35">
        <f>countif(F:F,"x")</f>
        <v>16</v>
      </c>
      <c r="K21" s="4"/>
      <c r="L21" s="4"/>
      <c r="M21" s="4"/>
      <c r="N21" s="4"/>
      <c r="O21" s="4"/>
      <c r="P21" s="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</row>
    <row r="22">
      <c r="A22" s="65"/>
      <c r="B22" s="69"/>
      <c r="C22" s="67"/>
      <c r="D22" s="67"/>
      <c r="E22" s="68"/>
      <c r="F22" s="67"/>
      <c r="G22" s="67"/>
      <c r="H22" s="35" t="s">
        <v>7</v>
      </c>
      <c r="I22" s="35">
        <f>countif(G:G,"o")</f>
        <v>0</v>
      </c>
      <c r="J22" s="35">
        <f>countif(G:G,"x")</f>
        <v>16</v>
      </c>
      <c r="K22" s="4"/>
      <c r="L22" s="4"/>
      <c r="M22" s="4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</row>
    <row r="23">
      <c r="A23" s="65"/>
      <c r="B23" s="69"/>
      <c r="C23" s="67"/>
      <c r="D23" s="67"/>
      <c r="E23" s="68"/>
      <c r="F23" s="67"/>
      <c r="G23" s="67"/>
      <c r="H23" s="4"/>
      <c r="I23" s="4"/>
      <c r="J23" s="4"/>
      <c r="K23" s="4"/>
      <c r="L23" s="4"/>
      <c r="M23" s="4"/>
      <c r="N23" s="4"/>
      <c r="O23" s="4"/>
      <c r="P23" s="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</row>
    <row r="24">
      <c r="A24" s="65"/>
      <c r="B24" s="70"/>
      <c r="C24" s="67"/>
      <c r="D24" s="67"/>
      <c r="E24" s="68"/>
      <c r="F24" s="67"/>
      <c r="G24" s="67"/>
      <c r="H24" s="39"/>
      <c r="I24" s="39"/>
      <c r="J24" s="39"/>
      <c r="K24" s="39"/>
      <c r="L24" s="39"/>
      <c r="M24" s="39"/>
      <c r="N24" s="39"/>
      <c r="O24" s="39"/>
      <c r="P24" s="39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</row>
    <row r="25">
      <c r="A25" s="65"/>
      <c r="B25" s="70"/>
      <c r="C25" s="67"/>
      <c r="D25" s="67"/>
      <c r="E25" s="68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39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</row>
    <row r="26">
      <c r="A26" s="65"/>
      <c r="B26" s="70"/>
      <c r="C26" s="67"/>
      <c r="D26" s="67"/>
      <c r="E26" s="68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39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</row>
    <row r="27">
      <c r="A27" s="65"/>
      <c r="B27" s="70"/>
      <c r="C27" s="67"/>
      <c r="D27" s="67"/>
      <c r="E27" s="68"/>
      <c r="F27" s="67"/>
      <c r="G27" s="67"/>
      <c r="H27" s="39"/>
      <c r="I27" s="39"/>
      <c r="J27" s="39"/>
      <c r="K27" s="39"/>
      <c r="L27" s="39"/>
      <c r="M27" s="39"/>
      <c r="N27" s="39"/>
      <c r="O27" s="39"/>
      <c r="P27" s="39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</row>
    <row r="28">
      <c r="A28" s="71"/>
      <c r="B28" s="72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39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</row>
    <row r="29">
      <c r="A29" s="71"/>
      <c r="B29" s="72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39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</row>
    <row r="30">
      <c r="A30" s="71"/>
      <c r="B30" s="72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39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</row>
    <row r="31">
      <c r="B31" s="72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39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</row>
    <row r="32">
      <c r="B32" s="72"/>
      <c r="C32" s="38"/>
      <c r="D32" s="38"/>
      <c r="E32" s="38"/>
      <c r="F32" s="38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>
      <c r="B33" s="72"/>
      <c r="C33" s="38"/>
      <c r="D33" s="38"/>
      <c r="E33" s="38"/>
      <c r="F33" s="38"/>
      <c r="G33" s="38"/>
      <c r="H33" s="39"/>
      <c r="I33" s="39"/>
      <c r="J33" s="39"/>
      <c r="K33" s="39"/>
      <c r="L33" s="39"/>
      <c r="M33" s="39"/>
      <c r="N33" s="39"/>
      <c r="O33" s="39"/>
      <c r="P33" s="39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</row>
    <row r="34">
      <c r="B34" s="72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39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>
      <c r="B35" s="72"/>
      <c r="C35" s="38"/>
      <c r="D35" s="38"/>
      <c r="E35" s="38"/>
      <c r="F35" s="38"/>
      <c r="G35" s="38"/>
      <c r="H35" s="39"/>
      <c r="I35" s="39"/>
      <c r="J35" s="39"/>
      <c r="K35" s="39"/>
      <c r="L35" s="39"/>
      <c r="M35" s="39"/>
      <c r="N35" s="39"/>
      <c r="O35" s="39"/>
      <c r="P35" s="39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>
      <c r="B36" s="72"/>
      <c r="C36" s="38"/>
      <c r="D36" s="38"/>
      <c r="E36" s="38"/>
      <c r="F36" s="38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</row>
    <row r="37">
      <c r="B37" s="72"/>
      <c r="C37" s="38"/>
      <c r="D37" s="38"/>
      <c r="E37" s="38"/>
      <c r="F37" s="38"/>
      <c r="G37" s="38"/>
      <c r="H37" s="39"/>
      <c r="I37" s="39"/>
      <c r="J37" s="39"/>
      <c r="K37" s="39"/>
      <c r="L37" s="39"/>
      <c r="M37" s="39"/>
      <c r="N37" s="39"/>
      <c r="O37" s="39"/>
      <c r="P37" s="39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</row>
    <row r="38">
      <c r="B38" s="72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</row>
    <row r="39">
      <c r="B39" s="72"/>
      <c r="C39" s="38"/>
      <c r="D39" s="38"/>
      <c r="E39" s="38"/>
      <c r="F39" s="38"/>
      <c r="G39" s="38"/>
      <c r="H39" s="39"/>
      <c r="I39" s="39"/>
      <c r="J39" s="39"/>
      <c r="K39" s="39"/>
      <c r="L39" s="39"/>
      <c r="M39" s="39"/>
      <c r="N39" s="39"/>
      <c r="O39" s="39"/>
      <c r="P39" s="3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</row>
    <row r="40">
      <c r="A40" s="71"/>
      <c r="B40" s="73"/>
      <c r="C40" s="38"/>
      <c r="D40" s="38"/>
      <c r="E40" s="38"/>
      <c r="F40" s="38"/>
      <c r="G40" s="38"/>
      <c r="H40" s="39"/>
      <c r="I40" s="39"/>
      <c r="J40" s="39"/>
      <c r="K40" s="39"/>
      <c r="L40" s="39"/>
      <c r="M40" s="39"/>
      <c r="N40" s="39"/>
      <c r="O40" s="39"/>
      <c r="P40" s="39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</row>
    <row r="41">
      <c r="B41" s="73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  <c r="N41" s="39"/>
      <c r="O41" s="39"/>
      <c r="P41" s="39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</row>
    <row r="42">
      <c r="B42" s="73"/>
      <c r="C42" s="38"/>
      <c r="D42" s="38"/>
      <c r="E42" s="38"/>
      <c r="F42" s="38"/>
      <c r="G42" s="38"/>
      <c r="H42" s="39"/>
      <c r="I42" s="39"/>
      <c r="J42" s="39"/>
      <c r="K42" s="39"/>
      <c r="L42" s="39"/>
      <c r="M42" s="39"/>
      <c r="N42" s="39"/>
      <c r="O42" s="39"/>
      <c r="P42" s="39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</row>
    <row r="43">
      <c r="B43" s="60"/>
      <c r="C43" s="59"/>
      <c r="D43" s="59"/>
      <c r="E43" s="59"/>
      <c r="F43" s="59"/>
      <c r="G43" s="59"/>
      <c r="H43" s="5"/>
      <c r="I43" s="5"/>
      <c r="J43" s="5"/>
      <c r="K43" s="5"/>
      <c r="L43" s="5"/>
      <c r="M43" s="5"/>
      <c r="N43" s="5"/>
      <c r="O43" s="5"/>
      <c r="P43" s="5"/>
    </row>
    <row r="44">
      <c r="B44" s="60"/>
      <c r="C44" s="59"/>
      <c r="D44" s="59"/>
      <c r="E44" s="59"/>
      <c r="F44" s="59"/>
      <c r="G44" s="59"/>
      <c r="H44" s="5"/>
      <c r="I44" s="5"/>
      <c r="J44" s="5"/>
      <c r="K44" s="5"/>
      <c r="L44" s="5"/>
      <c r="M44" s="5"/>
      <c r="N44" s="5"/>
      <c r="O44" s="5"/>
      <c r="P44" s="5"/>
    </row>
    <row r="45">
      <c r="B45" s="60"/>
      <c r="C45" s="59"/>
      <c r="D45" s="59"/>
      <c r="E45" s="59"/>
      <c r="F45" s="59"/>
      <c r="G45" s="59"/>
      <c r="H45" s="5"/>
      <c r="I45" s="5"/>
      <c r="J45" s="5"/>
      <c r="K45" s="5"/>
      <c r="L45" s="5"/>
      <c r="M45" s="5"/>
      <c r="N45" s="5"/>
      <c r="O45" s="5"/>
      <c r="P45" s="5"/>
    </row>
    <row r="46">
      <c r="B46" s="60"/>
      <c r="C46" s="59"/>
      <c r="D46" s="59"/>
      <c r="E46" s="59"/>
      <c r="F46" s="59"/>
      <c r="G46" s="59"/>
      <c r="H46" s="5"/>
      <c r="I46" s="5"/>
      <c r="J46" s="5"/>
      <c r="K46" s="5"/>
      <c r="L46" s="5"/>
      <c r="M46" s="5"/>
      <c r="N46" s="5"/>
      <c r="O46" s="5"/>
      <c r="P46" s="5"/>
    </row>
    <row r="47">
      <c r="B47" s="60"/>
      <c r="C47" s="59"/>
      <c r="D47" s="59"/>
      <c r="E47" s="59"/>
      <c r="F47" s="59"/>
      <c r="G47" s="59"/>
      <c r="H47" s="5"/>
      <c r="I47" s="5"/>
      <c r="J47" s="5"/>
      <c r="K47" s="5"/>
      <c r="L47" s="5"/>
      <c r="M47" s="5"/>
      <c r="N47" s="5"/>
      <c r="O47" s="5"/>
      <c r="P47" s="5"/>
    </row>
    <row r="48">
      <c r="B48" s="60"/>
      <c r="C48" s="59"/>
      <c r="D48" s="59"/>
      <c r="E48" s="59"/>
      <c r="F48" s="59"/>
      <c r="G48" s="59"/>
      <c r="H48" s="5"/>
      <c r="I48" s="5"/>
      <c r="J48" s="5"/>
      <c r="K48" s="5"/>
      <c r="L48" s="5"/>
      <c r="M48" s="5"/>
      <c r="N48" s="5"/>
      <c r="O48" s="5"/>
      <c r="P48" s="5"/>
    </row>
    <row r="49">
      <c r="B49" s="60"/>
      <c r="C49" s="59"/>
      <c r="D49" s="59"/>
      <c r="E49" s="59"/>
      <c r="F49" s="59"/>
      <c r="G49" s="59"/>
      <c r="H49" s="5"/>
      <c r="I49" s="5"/>
      <c r="J49" s="5"/>
      <c r="K49" s="5"/>
      <c r="L49" s="5"/>
      <c r="M49" s="5"/>
      <c r="N49" s="5"/>
      <c r="O49" s="5"/>
      <c r="P49" s="5"/>
    </row>
    <row r="50">
      <c r="B50" s="60"/>
      <c r="C50" s="59"/>
      <c r="D50" s="59"/>
      <c r="E50" s="59"/>
      <c r="F50" s="59"/>
      <c r="G50" s="59"/>
      <c r="H50" s="5"/>
      <c r="I50" s="5"/>
      <c r="J50" s="5"/>
      <c r="K50" s="5"/>
      <c r="L50" s="5"/>
      <c r="M50" s="5"/>
      <c r="N50" s="5"/>
      <c r="O50" s="5"/>
      <c r="P50" s="5"/>
    </row>
    <row r="51">
      <c r="B51" s="60"/>
      <c r="C51" s="59"/>
      <c r="D51" s="59"/>
      <c r="E51" s="59"/>
      <c r="F51" s="59"/>
      <c r="G51" s="59"/>
      <c r="H51" s="5"/>
      <c r="I51" s="5"/>
      <c r="J51" s="5"/>
      <c r="K51" s="5"/>
      <c r="L51" s="5"/>
      <c r="M51" s="5"/>
      <c r="N51" s="5"/>
      <c r="O51" s="5"/>
      <c r="P51" s="5"/>
    </row>
    <row r="52">
      <c r="A52" s="61"/>
    </row>
    <row r="53">
      <c r="A53" s="61"/>
    </row>
    <row r="54">
      <c r="A54" s="61"/>
    </row>
    <row r="55">
      <c r="A55" s="61"/>
    </row>
    <row r="56">
      <c r="A56" s="61"/>
    </row>
    <row r="57">
      <c r="A57" s="61"/>
    </row>
    <row r="58">
      <c r="A58" s="61"/>
    </row>
    <row r="59">
      <c r="A59" s="61"/>
    </row>
    <row r="60">
      <c r="A60" s="61"/>
    </row>
    <row r="61">
      <c r="A61" s="61"/>
    </row>
    <row r="62">
      <c r="A62" s="61"/>
    </row>
    <row r="63">
      <c r="A63" s="61"/>
    </row>
    <row r="64">
      <c r="A64" s="61"/>
    </row>
    <row r="65">
      <c r="A65" s="61"/>
    </row>
    <row r="66">
      <c r="A66" s="61"/>
    </row>
    <row r="67">
      <c r="A67" s="61"/>
    </row>
    <row r="68">
      <c r="A68" s="61"/>
    </row>
    <row r="69">
      <c r="A69" s="61"/>
    </row>
    <row r="70">
      <c r="A70" s="61"/>
    </row>
    <row r="71">
      <c r="A71" s="61"/>
    </row>
    <row r="72">
      <c r="A72" s="61"/>
    </row>
    <row r="73">
      <c r="A73" s="61"/>
    </row>
    <row r="74">
      <c r="A74" s="61"/>
    </row>
    <row r="75">
      <c r="A75" s="61"/>
    </row>
    <row r="76">
      <c r="A76" s="61"/>
    </row>
    <row r="77">
      <c r="A77" s="61"/>
    </row>
    <row r="78">
      <c r="A78" s="61"/>
    </row>
    <row r="79">
      <c r="A79" s="61"/>
    </row>
    <row r="80">
      <c r="A80" s="61"/>
    </row>
    <row r="81">
      <c r="A81" s="61"/>
    </row>
    <row r="82">
      <c r="A82" s="61"/>
    </row>
    <row r="83">
      <c r="A83" s="61"/>
    </row>
    <row r="84">
      <c r="A84" s="61"/>
    </row>
    <row r="85">
      <c r="A85" s="61"/>
    </row>
    <row r="86">
      <c r="A86" s="61"/>
    </row>
    <row r="87">
      <c r="A87" s="61"/>
    </row>
    <row r="88">
      <c r="A88" s="61"/>
    </row>
    <row r="89">
      <c r="A89" s="61"/>
    </row>
    <row r="90">
      <c r="A90" s="61"/>
    </row>
    <row r="91">
      <c r="A91" s="61"/>
    </row>
    <row r="92">
      <c r="A92" s="61"/>
    </row>
    <row r="93">
      <c r="A93" s="61"/>
    </row>
    <row r="94">
      <c r="A94" s="61"/>
    </row>
    <row r="95">
      <c r="A95" s="61"/>
    </row>
    <row r="96">
      <c r="A96" s="61"/>
    </row>
    <row r="97">
      <c r="A97" s="61"/>
    </row>
    <row r="98">
      <c r="A98" s="61"/>
    </row>
    <row r="99">
      <c r="A99" s="61"/>
    </row>
    <row r="100">
      <c r="A100" s="61"/>
    </row>
    <row r="101">
      <c r="A101" s="61"/>
    </row>
    <row r="102">
      <c r="A102" s="61"/>
    </row>
    <row r="103">
      <c r="A103" s="61"/>
    </row>
    <row r="104">
      <c r="A104" s="61"/>
    </row>
    <row r="105">
      <c r="A105" s="61"/>
    </row>
    <row r="106">
      <c r="A106" s="61"/>
    </row>
    <row r="107">
      <c r="A107" s="61"/>
    </row>
    <row r="108">
      <c r="A108" s="61"/>
    </row>
    <row r="109">
      <c r="A109" s="61"/>
    </row>
    <row r="110">
      <c r="A110" s="61"/>
    </row>
    <row r="111">
      <c r="A111" s="61"/>
    </row>
    <row r="112">
      <c r="A112" s="61"/>
    </row>
    <row r="113">
      <c r="A113" s="61"/>
    </row>
    <row r="114">
      <c r="A114" s="61"/>
    </row>
    <row r="115">
      <c r="A115" s="61"/>
    </row>
    <row r="116">
      <c r="A116" s="61"/>
    </row>
    <row r="117">
      <c r="A117" s="61"/>
    </row>
    <row r="118">
      <c r="A118" s="61"/>
    </row>
    <row r="119">
      <c r="A119" s="61"/>
    </row>
    <row r="120">
      <c r="A120" s="61"/>
    </row>
    <row r="121">
      <c r="A121" s="61"/>
    </row>
    <row r="122">
      <c r="A122" s="61"/>
    </row>
    <row r="123">
      <c r="A123" s="61"/>
    </row>
    <row r="124">
      <c r="A124" s="61"/>
    </row>
    <row r="125">
      <c r="A125" s="61"/>
    </row>
    <row r="126">
      <c r="A126" s="61"/>
    </row>
    <row r="127">
      <c r="A127" s="61"/>
    </row>
    <row r="128">
      <c r="A128" s="61"/>
    </row>
    <row r="129">
      <c r="A129" s="61"/>
    </row>
    <row r="130">
      <c r="A130" s="61"/>
    </row>
    <row r="131">
      <c r="A131" s="61"/>
    </row>
    <row r="132">
      <c r="A132" s="61"/>
    </row>
    <row r="133">
      <c r="A133" s="61"/>
    </row>
    <row r="134">
      <c r="A134" s="61"/>
    </row>
    <row r="135">
      <c r="A135" s="61"/>
    </row>
    <row r="136">
      <c r="A136" s="61"/>
    </row>
    <row r="137">
      <c r="A137" s="61"/>
    </row>
    <row r="138">
      <c r="A138" s="61"/>
    </row>
    <row r="139">
      <c r="A139" s="61"/>
    </row>
    <row r="140">
      <c r="A140" s="61"/>
    </row>
    <row r="141">
      <c r="A141" s="61"/>
    </row>
    <row r="142">
      <c r="A142" s="61"/>
    </row>
    <row r="143">
      <c r="A143" s="61"/>
    </row>
    <row r="144">
      <c r="A144" s="61"/>
    </row>
    <row r="145">
      <c r="A145" s="61"/>
    </row>
    <row r="146">
      <c r="A146" s="61"/>
    </row>
    <row r="147">
      <c r="A147" s="61"/>
    </row>
    <row r="148">
      <c r="A148" s="61"/>
    </row>
    <row r="149">
      <c r="A149" s="61"/>
    </row>
    <row r="150">
      <c r="A150" s="61"/>
    </row>
    <row r="151">
      <c r="A151" s="61"/>
    </row>
    <row r="152">
      <c r="A152" s="61"/>
    </row>
    <row r="153">
      <c r="A153" s="61"/>
    </row>
    <row r="154">
      <c r="A154" s="61"/>
    </row>
    <row r="155">
      <c r="A155" s="61"/>
    </row>
    <row r="156">
      <c r="A156" s="61"/>
    </row>
    <row r="157">
      <c r="A157" s="61"/>
    </row>
    <row r="158">
      <c r="A158" s="61"/>
    </row>
    <row r="159">
      <c r="A159" s="61"/>
    </row>
    <row r="160">
      <c r="A160" s="61"/>
    </row>
    <row r="161">
      <c r="A161" s="61"/>
    </row>
    <row r="162">
      <c r="A162" s="61"/>
    </row>
    <row r="163">
      <c r="A163" s="61"/>
    </row>
    <row r="164">
      <c r="A164" s="61"/>
    </row>
    <row r="165">
      <c r="A165" s="61"/>
    </row>
    <row r="166">
      <c r="A166" s="61"/>
    </row>
    <row r="167">
      <c r="A167" s="61"/>
    </row>
    <row r="168">
      <c r="A168" s="61"/>
    </row>
    <row r="169">
      <c r="A169" s="61"/>
    </row>
    <row r="170">
      <c r="A170" s="61"/>
    </row>
    <row r="171">
      <c r="A171" s="61"/>
    </row>
    <row r="172">
      <c r="A172" s="61"/>
    </row>
    <row r="173">
      <c r="A173" s="61"/>
    </row>
    <row r="174">
      <c r="A174" s="61"/>
    </row>
    <row r="175">
      <c r="A175" s="61"/>
    </row>
    <row r="176">
      <c r="A176" s="61"/>
    </row>
    <row r="177">
      <c r="A177" s="61"/>
    </row>
    <row r="178">
      <c r="A178" s="61"/>
    </row>
    <row r="179">
      <c r="A179" s="61"/>
    </row>
    <row r="180">
      <c r="A180" s="61"/>
    </row>
    <row r="181">
      <c r="A181" s="61"/>
    </row>
    <row r="182">
      <c r="A182" s="61"/>
    </row>
    <row r="183">
      <c r="A183" s="61"/>
    </row>
    <row r="184">
      <c r="A184" s="61"/>
    </row>
    <row r="185">
      <c r="A185" s="61"/>
    </row>
    <row r="186">
      <c r="A186" s="61"/>
    </row>
    <row r="187">
      <c r="A187" s="61"/>
    </row>
    <row r="188">
      <c r="A188" s="61"/>
    </row>
    <row r="189">
      <c r="A189" s="61"/>
    </row>
    <row r="190">
      <c r="A190" s="61"/>
    </row>
    <row r="191">
      <c r="A191" s="61"/>
    </row>
    <row r="192">
      <c r="A192" s="61"/>
    </row>
    <row r="193">
      <c r="A193" s="61"/>
    </row>
    <row r="194">
      <c r="A194" s="61"/>
    </row>
    <row r="195">
      <c r="A195" s="61"/>
    </row>
    <row r="196">
      <c r="A196" s="61"/>
    </row>
    <row r="197">
      <c r="A197" s="61"/>
    </row>
    <row r="198">
      <c r="A198" s="61"/>
    </row>
    <row r="199">
      <c r="A199" s="61"/>
    </row>
    <row r="200">
      <c r="A200" s="61"/>
    </row>
    <row r="201">
      <c r="A201" s="61"/>
    </row>
    <row r="202">
      <c r="A202" s="61"/>
    </row>
    <row r="203">
      <c r="A203" s="61"/>
    </row>
    <row r="204">
      <c r="A204" s="61"/>
    </row>
    <row r="205">
      <c r="A205" s="61"/>
    </row>
    <row r="206">
      <c r="A206" s="61"/>
    </row>
    <row r="207">
      <c r="A207" s="61"/>
    </row>
    <row r="208">
      <c r="A208" s="61"/>
    </row>
    <row r="209">
      <c r="A209" s="61"/>
    </row>
    <row r="210">
      <c r="A210" s="61"/>
    </row>
    <row r="211">
      <c r="A211" s="61"/>
    </row>
    <row r="212">
      <c r="A212" s="61"/>
    </row>
    <row r="213">
      <c r="A213" s="61"/>
    </row>
    <row r="214">
      <c r="A214" s="61"/>
    </row>
    <row r="215">
      <c r="A215" s="61"/>
    </row>
    <row r="216">
      <c r="A216" s="61"/>
    </row>
    <row r="217">
      <c r="A217" s="61"/>
    </row>
    <row r="218">
      <c r="A218" s="61"/>
    </row>
    <row r="219">
      <c r="A219" s="61"/>
    </row>
    <row r="220">
      <c r="A220" s="61"/>
    </row>
    <row r="221">
      <c r="A221" s="61"/>
    </row>
    <row r="222">
      <c r="A222" s="61"/>
    </row>
    <row r="223">
      <c r="A223" s="61"/>
    </row>
    <row r="224">
      <c r="A224" s="61"/>
    </row>
    <row r="225">
      <c r="A225" s="61"/>
    </row>
    <row r="226">
      <c r="A226" s="61"/>
    </row>
    <row r="227">
      <c r="A227" s="61"/>
    </row>
    <row r="228">
      <c r="A228" s="61"/>
    </row>
    <row r="229">
      <c r="A229" s="61"/>
    </row>
    <row r="230">
      <c r="A230" s="61"/>
    </row>
    <row r="231">
      <c r="A231" s="61"/>
    </row>
    <row r="232">
      <c r="A232" s="61"/>
    </row>
    <row r="233">
      <c r="A233" s="61"/>
    </row>
    <row r="234">
      <c r="A234" s="61"/>
    </row>
    <row r="235">
      <c r="A235" s="61"/>
    </row>
    <row r="236">
      <c r="A236" s="61"/>
    </row>
    <row r="237">
      <c r="A237" s="61"/>
    </row>
    <row r="238">
      <c r="A238" s="61"/>
    </row>
    <row r="239">
      <c r="A239" s="61"/>
    </row>
    <row r="240">
      <c r="A240" s="61"/>
    </row>
    <row r="241">
      <c r="A241" s="61"/>
    </row>
    <row r="242">
      <c r="A242" s="61"/>
    </row>
    <row r="243">
      <c r="A243" s="61"/>
    </row>
    <row r="244">
      <c r="A244" s="61"/>
    </row>
    <row r="245">
      <c r="A245" s="61"/>
    </row>
    <row r="246">
      <c r="A246" s="61"/>
    </row>
    <row r="247">
      <c r="A247" s="61"/>
    </row>
    <row r="248">
      <c r="A248" s="61"/>
    </row>
    <row r="249">
      <c r="A249" s="61"/>
    </row>
    <row r="250">
      <c r="A250" s="61"/>
    </row>
    <row r="251">
      <c r="A251" s="61"/>
    </row>
    <row r="252">
      <c r="A252" s="61"/>
    </row>
    <row r="253">
      <c r="A253" s="61"/>
    </row>
    <row r="254">
      <c r="A254" s="61"/>
    </row>
    <row r="255">
      <c r="A255" s="61"/>
    </row>
    <row r="256">
      <c r="A256" s="61"/>
    </row>
    <row r="257">
      <c r="A257" s="61"/>
    </row>
    <row r="258">
      <c r="A258" s="61"/>
    </row>
    <row r="259">
      <c r="A259" s="61"/>
    </row>
    <row r="260">
      <c r="A260" s="61"/>
    </row>
    <row r="261">
      <c r="A261" s="61"/>
    </row>
    <row r="262">
      <c r="A262" s="61"/>
    </row>
    <row r="263">
      <c r="A263" s="61"/>
    </row>
    <row r="264">
      <c r="A264" s="61"/>
    </row>
    <row r="265">
      <c r="A265" s="61"/>
    </row>
    <row r="266">
      <c r="A266" s="61"/>
    </row>
    <row r="267">
      <c r="A267" s="61"/>
    </row>
    <row r="268">
      <c r="A268" s="61"/>
    </row>
    <row r="269">
      <c r="A269" s="61"/>
    </row>
    <row r="270">
      <c r="A270" s="61"/>
    </row>
    <row r="271">
      <c r="A271" s="61"/>
    </row>
    <row r="272">
      <c r="A272" s="61"/>
    </row>
    <row r="273">
      <c r="A273" s="61"/>
    </row>
    <row r="274">
      <c r="A274" s="61"/>
    </row>
    <row r="275">
      <c r="A275" s="61"/>
    </row>
    <row r="276">
      <c r="A276" s="61"/>
    </row>
    <row r="277">
      <c r="A277" s="61"/>
    </row>
    <row r="278">
      <c r="A278" s="61"/>
    </row>
    <row r="279">
      <c r="A279" s="61"/>
    </row>
    <row r="280">
      <c r="A280" s="61"/>
    </row>
    <row r="281">
      <c r="A281" s="61"/>
    </row>
    <row r="282">
      <c r="A282" s="61"/>
    </row>
    <row r="283">
      <c r="A283" s="61"/>
    </row>
    <row r="284">
      <c r="A284" s="61"/>
    </row>
    <row r="285">
      <c r="A285" s="61"/>
    </row>
    <row r="286">
      <c r="A286" s="61"/>
    </row>
    <row r="287">
      <c r="A287" s="61"/>
    </row>
    <row r="288">
      <c r="A288" s="61"/>
    </row>
    <row r="289">
      <c r="A289" s="61"/>
    </row>
    <row r="290">
      <c r="A290" s="61"/>
    </row>
    <row r="291">
      <c r="A291" s="61"/>
    </row>
    <row r="292">
      <c r="A292" s="61"/>
    </row>
    <row r="293">
      <c r="A293" s="61"/>
    </row>
    <row r="294">
      <c r="A294" s="61"/>
    </row>
    <row r="295">
      <c r="A295" s="61"/>
    </row>
    <row r="296">
      <c r="A296" s="61"/>
    </row>
    <row r="297">
      <c r="A297" s="61"/>
    </row>
    <row r="298">
      <c r="A298" s="61"/>
    </row>
    <row r="299">
      <c r="A299" s="61"/>
    </row>
    <row r="300">
      <c r="A300" s="61"/>
    </row>
    <row r="301">
      <c r="A301" s="61"/>
    </row>
    <row r="302">
      <c r="A302" s="61"/>
    </row>
    <row r="303">
      <c r="A303" s="61"/>
    </row>
    <row r="304">
      <c r="A304" s="61"/>
    </row>
    <row r="305">
      <c r="A305" s="61"/>
    </row>
    <row r="306">
      <c r="A306" s="61"/>
    </row>
    <row r="307">
      <c r="A307" s="61"/>
    </row>
    <row r="308">
      <c r="A308" s="61"/>
    </row>
    <row r="309">
      <c r="A309" s="61"/>
    </row>
    <row r="310">
      <c r="A310" s="61"/>
    </row>
    <row r="311">
      <c r="A311" s="61"/>
    </row>
    <row r="312">
      <c r="A312" s="61"/>
    </row>
    <row r="313">
      <c r="A313" s="61"/>
    </row>
    <row r="314">
      <c r="A314" s="61"/>
    </row>
    <row r="315">
      <c r="A315" s="61"/>
    </row>
    <row r="316">
      <c r="A316" s="61"/>
    </row>
    <row r="317">
      <c r="A317" s="61"/>
    </row>
    <row r="318">
      <c r="A318" s="61"/>
    </row>
    <row r="319">
      <c r="A319" s="61"/>
    </row>
    <row r="320">
      <c r="A320" s="61"/>
    </row>
    <row r="321">
      <c r="A321" s="61"/>
    </row>
    <row r="322">
      <c r="A322" s="61"/>
    </row>
    <row r="323">
      <c r="A323" s="61"/>
    </row>
    <row r="324">
      <c r="A324" s="61"/>
    </row>
    <row r="325">
      <c r="A325" s="61"/>
    </row>
    <row r="326">
      <c r="A326" s="61"/>
    </row>
    <row r="327">
      <c r="A327" s="61"/>
    </row>
    <row r="328">
      <c r="A328" s="61"/>
    </row>
    <row r="329">
      <c r="A329" s="61"/>
    </row>
    <row r="330">
      <c r="A330" s="61"/>
    </row>
    <row r="331">
      <c r="A331" s="61"/>
    </row>
    <row r="332">
      <c r="A332" s="61"/>
    </row>
    <row r="333">
      <c r="A333" s="61"/>
    </row>
    <row r="334">
      <c r="A334" s="61"/>
    </row>
    <row r="335">
      <c r="A335" s="61"/>
    </row>
    <row r="336">
      <c r="A336" s="61"/>
    </row>
    <row r="337">
      <c r="A337" s="61"/>
    </row>
    <row r="338">
      <c r="A338" s="61"/>
    </row>
    <row r="339">
      <c r="A339" s="61"/>
    </row>
    <row r="340">
      <c r="A340" s="61"/>
    </row>
    <row r="341">
      <c r="A341" s="61"/>
    </row>
    <row r="342">
      <c r="A342" s="61"/>
    </row>
    <row r="343">
      <c r="A343" s="61"/>
    </row>
    <row r="344">
      <c r="A344" s="61"/>
    </row>
    <row r="345">
      <c r="A345" s="61"/>
    </row>
    <row r="346">
      <c r="A346" s="61"/>
    </row>
    <row r="347">
      <c r="A347" s="61"/>
    </row>
    <row r="348">
      <c r="A348" s="61"/>
    </row>
    <row r="349">
      <c r="A349" s="61"/>
    </row>
    <row r="350">
      <c r="A350" s="61"/>
    </row>
    <row r="351">
      <c r="A351" s="61"/>
    </row>
    <row r="352">
      <c r="A352" s="61"/>
    </row>
    <row r="353">
      <c r="A353" s="61"/>
    </row>
    <row r="354">
      <c r="A354" s="61"/>
    </row>
    <row r="355">
      <c r="A355" s="61"/>
    </row>
    <row r="356">
      <c r="A356" s="61"/>
    </row>
    <row r="357">
      <c r="A357" s="61"/>
    </row>
    <row r="358">
      <c r="A358" s="61"/>
    </row>
    <row r="359">
      <c r="A359" s="61"/>
    </row>
    <row r="360">
      <c r="A360" s="61"/>
    </row>
    <row r="361">
      <c r="A361" s="61"/>
    </row>
    <row r="362">
      <c r="A362" s="61"/>
    </row>
    <row r="363">
      <c r="A363" s="61"/>
    </row>
    <row r="364">
      <c r="A364" s="61"/>
    </row>
    <row r="365">
      <c r="A365" s="61"/>
    </row>
    <row r="366">
      <c r="A366" s="61"/>
    </row>
    <row r="367">
      <c r="A367" s="61"/>
    </row>
    <row r="368">
      <c r="A368" s="61"/>
    </row>
    <row r="369">
      <c r="A369" s="61"/>
    </row>
    <row r="370">
      <c r="A370" s="61"/>
    </row>
    <row r="371">
      <c r="A371" s="61"/>
    </row>
    <row r="372">
      <c r="A372" s="61"/>
    </row>
    <row r="373">
      <c r="A373" s="61"/>
    </row>
    <row r="374">
      <c r="A374" s="61"/>
    </row>
    <row r="375">
      <c r="A375" s="61"/>
    </row>
    <row r="376">
      <c r="A376" s="61"/>
    </row>
    <row r="377">
      <c r="A377" s="61"/>
    </row>
    <row r="378">
      <c r="A378" s="61"/>
    </row>
    <row r="379">
      <c r="A379" s="61"/>
    </row>
    <row r="380">
      <c r="A380" s="61"/>
    </row>
    <row r="381">
      <c r="A381" s="61"/>
    </row>
    <row r="382">
      <c r="A382" s="61"/>
    </row>
    <row r="383">
      <c r="A383" s="61"/>
    </row>
    <row r="384">
      <c r="A384" s="61"/>
    </row>
    <row r="385">
      <c r="A385" s="61"/>
    </row>
    <row r="386">
      <c r="A386" s="61"/>
    </row>
    <row r="387">
      <c r="A387" s="61"/>
    </row>
    <row r="388">
      <c r="A388" s="61"/>
    </row>
    <row r="389">
      <c r="A389" s="61"/>
    </row>
    <row r="390">
      <c r="A390" s="61"/>
    </row>
    <row r="391">
      <c r="A391" s="61"/>
    </row>
    <row r="392">
      <c r="A392" s="61"/>
    </row>
    <row r="393">
      <c r="A393" s="61"/>
    </row>
    <row r="394">
      <c r="A394" s="61"/>
    </row>
    <row r="395">
      <c r="A395" s="61"/>
    </row>
    <row r="396">
      <c r="A396" s="61"/>
    </row>
    <row r="397">
      <c r="A397" s="61"/>
    </row>
    <row r="398">
      <c r="A398" s="61"/>
    </row>
    <row r="399">
      <c r="A399" s="61"/>
    </row>
    <row r="400">
      <c r="A400" s="61"/>
    </row>
    <row r="401">
      <c r="A401" s="61"/>
    </row>
    <row r="402">
      <c r="A402" s="61"/>
    </row>
    <row r="403">
      <c r="A403" s="61"/>
    </row>
    <row r="404">
      <c r="A404" s="61"/>
    </row>
    <row r="405">
      <c r="A405" s="61"/>
    </row>
    <row r="406">
      <c r="A406" s="61"/>
    </row>
    <row r="407">
      <c r="A407" s="61"/>
    </row>
    <row r="408">
      <c r="A408" s="61"/>
    </row>
    <row r="409">
      <c r="A409" s="61"/>
    </row>
    <row r="410">
      <c r="A410" s="61"/>
    </row>
    <row r="411">
      <c r="A411" s="61"/>
    </row>
    <row r="412">
      <c r="A412" s="61"/>
    </row>
    <row r="413">
      <c r="A413" s="61"/>
    </row>
    <row r="414">
      <c r="A414" s="61"/>
    </row>
    <row r="415">
      <c r="A415" s="61"/>
    </row>
    <row r="416">
      <c r="A416" s="61"/>
    </row>
    <row r="417">
      <c r="A417" s="61"/>
    </row>
    <row r="418">
      <c r="A418" s="61"/>
    </row>
    <row r="419">
      <c r="A419" s="61"/>
    </row>
    <row r="420">
      <c r="A420" s="61"/>
    </row>
    <row r="421">
      <c r="A421" s="61"/>
    </row>
    <row r="422">
      <c r="A422" s="61"/>
    </row>
    <row r="423">
      <c r="A423" s="61"/>
    </row>
    <row r="424">
      <c r="A424" s="61"/>
    </row>
    <row r="425">
      <c r="A425" s="61"/>
    </row>
    <row r="426">
      <c r="A426" s="61"/>
    </row>
    <row r="427">
      <c r="A427" s="61"/>
    </row>
    <row r="428">
      <c r="A428" s="61"/>
    </row>
    <row r="429">
      <c r="A429" s="61"/>
    </row>
    <row r="430">
      <c r="A430" s="61"/>
    </row>
    <row r="431">
      <c r="A431" s="61"/>
    </row>
    <row r="432">
      <c r="A432" s="61"/>
    </row>
    <row r="433">
      <c r="A433" s="61"/>
    </row>
    <row r="434">
      <c r="A434" s="61"/>
    </row>
    <row r="435">
      <c r="A435" s="61"/>
    </row>
    <row r="436">
      <c r="A436" s="61"/>
    </row>
    <row r="437">
      <c r="A437" s="61"/>
    </row>
    <row r="438">
      <c r="A438" s="61"/>
    </row>
    <row r="439">
      <c r="A439" s="61"/>
    </row>
    <row r="440">
      <c r="A440" s="61"/>
    </row>
    <row r="441">
      <c r="A441" s="61"/>
    </row>
    <row r="442">
      <c r="A442" s="61"/>
    </row>
    <row r="443">
      <c r="A443" s="61"/>
    </row>
    <row r="444">
      <c r="A444" s="61"/>
    </row>
    <row r="445">
      <c r="A445" s="61"/>
    </row>
    <row r="446">
      <c r="A446" s="61"/>
    </row>
    <row r="447">
      <c r="A447" s="61"/>
    </row>
    <row r="448">
      <c r="A448" s="61"/>
    </row>
    <row r="449">
      <c r="A449" s="61"/>
    </row>
    <row r="450">
      <c r="A450" s="61"/>
    </row>
    <row r="451">
      <c r="A451" s="61"/>
    </row>
    <row r="452">
      <c r="A452" s="61"/>
    </row>
    <row r="453">
      <c r="A453" s="61"/>
    </row>
    <row r="454">
      <c r="A454" s="61"/>
    </row>
    <row r="455">
      <c r="A455" s="61"/>
    </row>
    <row r="456">
      <c r="A456" s="61"/>
    </row>
    <row r="457">
      <c r="A457" s="61"/>
    </row>
    <row r="458">
      <c r="A458" s="61"/>
    </row>
    <row r="459">
      <c r="A459" s="61"/>
    </row>
    <row r="460">
      <c r="A460" s="61"/>
    </row>
    <row r="461">
      <c r="A461" s="61"/>
    </row>
    <row r="462">
      <c r="A462" s="61"/>
    </row>
    <row r="463">
      <c r="A463" s="61"/>
    </row>
    <row r="464">
      <c r="A464" s="61"/>
    </row>
    <row r="465">
      <c r="A465" s="61"/>
    </row>
    <row r="466">
      <c r="A466" s="61"/>
    </row>
    <row r="467">
      <c r="A467" s="61"/>
    </row>
    <row r="468">
      <c r="A468" s="61"/>
    </row>
    <row r="469">
      <c r="A469" s="61"/>
    </row>
    <row r="470">
      <c r="A470" s="61"/>
    </row>
    <row r="471">
      <c r="A471" s="61"/>
    </row>
    <row r="472">
      <c r="A472" s="61"/>
    </row>
    <row r="473">
      <c r="A473" s="61"/>
    </row>
    <row r="474">
      <c r="A474" s="61"/>
    </row>
    <row r="475">
      <c r="A475" s="61"/>
    </row>
    <row r="476">
      <c r="A476" s="61"/>
    </row>
    <row r="477">
      <c r="A477" s="61"/>
    </row>
    <row r="478">
      <c r="A478" s="61"/>
    </row>
    <row r="479">
      <c r="A479" s="61"/>
    </row>
    <row r="480">
      <c r="A480" s="61"/>
    </row>
    <row r="481">
      <c r="A481" s="61"/>
    </row>
    <row r="482">
      <c r="A482" s="61"/>
    </row>
    <row r="483">
      <c r="A483" s="61"/>
    </row>
    <row r="484">
      <c r="A484" s="61"/>
    </row>
    <row r="485">
      <c r="A485" s="61"/>
    </row>
    <row r="486">
      <c r="A486" s="61"/>
    </row>
    <row r="487">
      <c r="A487" s="61"/>
    </row>
    <row r="488">
      <c r="A488" s="61"/>
    </row>
    <row r="489">
      <c r="A489" s="61"/>
    </row>
    <row r="490">
      <c r="A490" s="61"/>
    </row>
    <row r="491">
      <c r="A491" s="61"/>
    </row>
    <row r="492">
      <c r="A492" s="61"/>
    </row>
    <row r="493">
      <c r="A493" s="61"/>
    </row>
    <row r="494">
      <c r="A494" s="61"/>
    </row>
    <row r="495">
      <c r="A495" s="61"/>
    </row>
    <row r="496">
      <c r="A496" s="61"/>
    </row>
    <row r="497">
      <c r="A497" s="61"/>
    </row>
    <row r="498">
      <c r="A498" s="61"/>
    </row>
    <row r="499">
      <c r="A499" s="61"/>
    </row>
    <row r="500">
      <c r="A500" s="61"/>
    </row>
    <row r="501">
      <c r="A501" s="61"/>
    </row>
    <row r="502">
      <c r="A502" s="61"/>
    </row>
    <row r="503">
      <c r="A503" s="61"/>
    </row>
    <row r="504">
      <c r="A504" s="61"/>
    </row>
    <row r="505">
      <c r="A505" s="61"/>
    </row>
    <row r="506">
      <c r="A506" s="61"/>
    </row>
    <row r="507">
      <c r="A507" s="61"/>
    </row>
    <row r="508">
      <c r="A508" s="61"/>
    </row>
    <row r="509">
      <c r="A509" s="61"/>
    </row>
    <row r="510">
      <c r="A510" s="61"/>
    </row>
    <row r="511">
      <c r="A511" s="61"/>
    </row>
    <row r="512">
      <c r="A512" s="61"/>
    </row>
    <row r="513">
      <c r="A513" s="61"/>
    </row>
    <row r="514">
      <c r="A514" s="61"/>
    </row>
    <row r="515">
      <c r="A515" s="61"/>
    </row>
    <row r="516">
      <c r="A516" s="61"/>
    </row>
    <row r="517">
      <c r="A517" s="61"/>
    </row>
    <row r="518">
      <c r="A518" s="61"/>
    </row>
    <row r="519">
      <c r="A519" s="61"/>
    </row>
    <row r="520">
      <c r="A520" s="61"/>
    </row>
    <row r="521">
      <c r="A521" s="61"/>
    </row>
    <row r="522">
      <c r="A522" s="61"/>
    </row>
    <row r="523">
      <c r="A523" s="61"/>
    </row>
    <row r="524">
      <c r="A524" s="61"/>
    </row>
    <row r="525">
      <c r="A525" s="61"/>
    </row>
    <row r="526">
      <c r="A526" s="61"/>
    </row>
    <row r="527">
      <c r="A527" s="61"/>
    </row>
    <row r="528">
      <c r="A528" s="61"/>
    </row>
    <row r="529">
      <c r="A529" s="61"/>
    </row>
    <row r="530">
      <c r="A530" s="61"/>
    </row>
    <row r="531">
      <c r="A531" s="61"/>
    </row>
    <row r="532">
      <c r="A532" s="61"/>
    </row>
    <row r="533">
      <c r="A533" s="61"/>
    </row>
    <row r="534">
      <c r="A534" s="61"/>
    </row>
    <row r="535">
      <c r="A535" s="61"/>
    </row>
    <row r="536">
      <c r="A536" s="61"/>
    </row>
    <row r="537">
      <c r="A537" s="61"/>
    </row>
    <row r="538">
      <c r="A538" s="61"/>
    </row>
    <row r="539">
      <c r="A539" s="61"/>
    </row>
    <row r="540">
      <c r="A540" s="61"/>
    </row>
    <row r="541">
      <c r="A541" s="61"/>
    </row>
    <row r="542">
      <c r="A542" s="61"/>
    </row>
    <row r="543">
      <c r="A543" s="61"/>
    </row>
    <row r="544">
      <c r="A544" s="61"/>
    </row>
    <row r="545">
      <c r="A545" s="61"/>
    </row>
    <row r="546">
      <c r="A546" s="61"/>
    </row>
    <row r="547">
      <c r="A547" s="61"/>
    </row>
    <row r="548">
      <c r="A548" s="61"/>
    </row>
    <row r="549">
      <c r="A549" s="61"/>
    </row>
    <row r="550">
      <c r="A550" s="61"/>
    </row>
    <row r="551">
      <c r="A551" s="61"/>
    </row>
    <row r="552">
      <c r="A552" s="61"/>
    </row>
    <row r="553">
      <c r="A553" s="61"/>
    </row>
    <row r="554">
      <c r="A554" s="61"/>
    </row>
    <row r="555">
      <c r="A555" s="61"/>
    </row>
    <row r="556">
      <c r="A556" s="61"/>
    </row>
    <row r="557">
      <c r="A557" s="61"/>
    </row>
    <row r="558">
      <c r="A558" s="61"/>
    </row>
    <row r="559">
      <c r="A559" s="61"/>
    </row>
    <row r="560">
      <c r="A560" s="61"/>
    </row>
    <row r="561">
      <c r="A561" s="61"/>
    </row>
    <row r="562">
      <c r="A562" s="61"/>
    </row>
    <row r="563">
      <c r="A563" s="61"/>
    </row>
    <row r="564">
      <c r="A564" s="61"/>
    </row>
    <row r="565">
      <c r="A565" s="61"/>
    </row>
    <row r="566">
      <c r="A566" s="61"/>
    </row>
    <row r="567">
      <c r="A567" s="61"/>
    </row>
    <row r="568">
      <c r="A568" s="61"/>
    </row>
    <row r="569">
      <c r="A569" s="61"/>
    </row>
    <row r="570">
      <c r="A570" s="61"/>
    </row>
    <row r="571">
      <c r="A571" s="61"/>
    </row>
    <row r="572">
      <c r="A572" s="61"/>
    </row>
    <row r="573">
      <c r="A573" s="61"/>
    </row>
    <row r="574">
      <c r="A574" s="61"/>
    </row>
    <row r="575">
      <c r="A575" s="61"/>
    </row>
    <row r="576">
      <c r="A576" s="61"/>
    </row>
    <row r="577">
      <c r="A577" s="61"/>
    </row>
    <row r="578">
      <c r="A578" s="61"/>
    </row>
    <row r="579">
      <c r="A579" s="61"/>
    </row>
    <row r="580">
      <c r="A580" s="61"/>
    </row>
    <row r="581">
      <c r="A581" s="61"/>
    </row>
    <row r="582">
      <c r="A582" s="61"/>
    </row>
    <row r="583">
      <c r="A583" s="61"/>
    </row>
    <row r="584">
      <c r="A584" s="61"/>
    </row>
    <row r="585">
      <c r="A585" s="61"/>
    </row>
    <row r="586">
      <c r="A586" s="61"/>
    </row>
    <row r="587">
      <c r="A587" s="61"/>
    </row>
    <row r="588">
      <c r="A588" s="61"/>
    </row>
    <row r="589">
      <c r="A589" s="61"/>
    </row>
    <row r="590">
      <c r="A590" s="61"/>
    </row>
    <row r="591">
      <c r="A591" s="61"/>
    </row>
    <row r="592">
      <c r="A592" s="61"/>
    </row>
    <row r="593">
      <c r="A593" s="61"/>
    </row>
    <row r="594">
      <c r="A594" s="61"/>
    </row>
    <row r="595">
      <c r="A595" s="61"/>
    </row>
    <row r="596">
      <c r="A596" s="61"/>
    </row>
    <row r="597">
      <c r="A597" s="61"/>
    </row>
    <row r="598">
      <c r="A598" s="61"/>
    </row>
    <row r="599">
      <c r="A599" s="61"/>
    </row>
    <row r="600">
      <c r="A600" s="61"/>
    </row>
    <row r="601">
      <c r="A601" s="61"/>
    </row>
    <row r="602">
      <c r="A602" s="61"/>
    </row>
    <row r="603">
      <c r="A603" s="61"/>
    </row>
    <row r="604">
      <c r="A604" s="61"/>
    </row>
    <row r="605">
      <c r="A605" s="61"/>
    </row>
    <row r="606">
      <c r="A606" s="61"/>
    </row>
    <row r="607">
      <c r="A607" s="61"/>
    </row>
    <row r="608">
      <c r="A608" s="61"/>
    </row>
    <row r="609">
      <c r="A609" s="61"/>
    </row>
    <row r="610">
      <c r="A610" s="61"/>
    </row>
    <row r="611">
      <c r="A611" s="61"/>
    </row>
    <row r="612">
      <c r="A612" s="61"/>
    </row>
    <row r="613">
      <c r="A613" s="61"/>
    </row>
    <row r="614">
      <c r="A614" s="61"/>
    </row>
    <row r="615">
      <c r="A615" s="61"/>
    </row>
    <row r="616">
      <c r="A616" s="61"/>
    </row>
    <row r="617">
      <c r="A617" s="61"/>
    </row>
    <row r="618">
      <c r="A618" s="61"/>
    </row>
    <row r="619">
      <c r="A619" s="61"/>
    </row>
    <row r="620">
      <c r="A620" s="61"/>
    </row>
    <row r="621">
      <c r="A621" s="61"/>
    </row>
    <row r="622">
      <c r="A622" s="61"/>
    </row>
    <row r="623">
      <c r="A623" s="61"/>
    </row>
    <row r="624">
      <c r="A624" s="61"/>
    </row>
    <row r="625">
      <c r="A625" s="61"/>
    </row>
    <row r="626">
      <c r="A626" s="61"/>
    </row>
    <row r="627">
      <c r="A627" s="61"/>
    </row>
    <row r="628">
      <c r="A628" s="61"/>
    </row>
    <row r="629">
      <c r="A629" s="61"/>
    </row>
    <row r="630">
      <c r="A630" s="61"/>
    </row>
    <row r="631">
      <c r="A631" s="61"/>
    </row>
    <row r="632">
      <c r="A632" s="61"/>
    </row>
    <row r="633">
      <c r="A633" s="61"/>
    </row>
    <row r="634">
      <c r="A634" s="61"/>
    </row>
    <row r="635">
      <c r="A635" s="61"/>
    </row>
    <row r="636">
      <c r="A636" s="61"/>
    </row>
    <row r="637">
      <c r="A637" s="61"/>
    </row>
    <row r="638">
      <c r="A638" s="61"/>
    </row>
    <row r="639">
      <c r="A639" s="61"/>
    </row>
    <row r="640">
      <c r="A640" s="61"/>
    </row>
    <row r="641">
      <c r="A641" s="61"/>
    </row>
    <row r="642">
      <c r="A642" s="61"/>
    </row>
    <row r="643">
      <c r="A643" s="61"/>
    </row>
    <row r="644">
      <c r="A644" s="61"/>
    </row>
    <row r="645">
      <c r="A645" s="61"/>
    </row>
    <row r="646">
      <c r="A646" s="61"/>
    </row>
    <row r="647">
      <c r="A647" s="61"/>
    </row>
    <row r="648">
      <c r="A648" s="61"/>
    </row>
    <row r="649">
      <c r="A649" s="61"/>
    </row>
    <row r="650">
      <c r="A650" s="61"/>
    </row>
    <row r="651">
      <c r="A651" s="61"/>
    </row>
    <row r="652">
      <c r="A652" s="61"/>
    </row>
    <row r="653">
      <c r="A653" s="61"/>
    </row>
    <row r="654">
      <c r="A654" s="61"/>
    </row>
    <row r="655">
      <c r="A655" s="61"/>
    </row>
    <row r="656">
      <c r="A656" s="61"/>
    </row>
    <row r="657">
      <c r="A657" s="61"/>
    </row>
    <row r="658">
      <c r="A658" s="61"/>
    </row>
    <row r="659">
      <c r="A659" s="61"/>
    </row>
    <row r="660">
      <c r="A660" s="61"/>
    </row>
    <row r="661">
      <c r="A661" s="61"/>
    </row>
    <row r="662">
      <c r="A662" s="61"/>
    </row>
    <row r="663">
      <c r="A663" s="61"/>
    </row>
    <row r="664">
      <c r="A664" s="61"/>
    </row>
    <row r="665">
      <c r="A665" s="61"/>
    </row>
    <row r="666">
      <c r="A666" s="61"/>
    </row>
    <row r="667">
      <c r="A667" s="61"/>
    </row>
    <row r="668">
      <c r="A668" s="61"/>
    </row>
    <row r="669">
      <c r="A669" s="61"/>
    </row>
    <row r="670">
      <c r="A670" s="61"/>
    </row>
    <row r="671">
      <c r="A671" s="61"/>
    </row>
    <row r="672">
      <c r="A672" s="61"/>
    </row>
    <row r="673">
      <c r="A673" s="61"/>
    </row>
    <row r="674">
      <c r="A674" s="61"/>
    </row>
    <row r="675">
      <c r="A675" s="61"/>
    </row>
    <row r="676">
      <c r="A676" s="61"/>
    </row>
    <row r="677">
      <c r="A677" s="61"/>
    </row>
    <row r="678">
      <c r="A678" s="61"/>
    </row>
    <row r="679">
      <c r="A679" s="61"/>
    </row>
    <row r="680">
      <c r="A680" s="61"/>
    </row>
    <row r="681">
      <c r="A681" s="61"/>
    </row>
    <row r="682">
      <c r="A682" s="61"/>
    </row>
    <row r="683">
      <c r="A683" s="61"/>
    </row>
    <row r="684">
      <c r="A684" s="61"/>
    </row>
    <row r="685">
      <c r="A685" s="61"/>
    </row>
    <row r="686">
      <c r="A686" s="61"/>
    </row>
    <row r="687">
      <c r="A687" s="61"/>
    </row>
    <row r="688">
      <c r="A688" s="61"/>
    </row>
    <row r="689">
      <c r="A689" s="61"/>
    </row>
    <row r="690">
      <c r="A690" s="61"/>
    </row>
    <row r="691">
      <c r="A691" s="61"/>
    </row>
    <row r="692">
      <c r="A692" s="61"/>
    </row>
    <row r="693">
      <c r="A693" s="61"/>
    </row>
    <row r="694">
      <c r="A694" s="61"/>
    </row>
    <row r="695">
      <c r="A695" s="61"/>
    </row>
    <row r="696">
      <c r="A696" s="61"/>
    </row>
    <row r="697">
      <c r="A697" s="61"/>
    </row>
    <row r="698">
      <c r="A698" s="61"/>
    </row>
    <row r="699">
      <c r="A699" s="61"/>
    </row>
    <row r="700">
      <c r="A700" s="61"/>
    </row>
    <row r="701">
      <c r="A701" s="61"/>
    </row>
    <row r="702">
      <c r="A702" s="61"/>
    </row>
    <row r="703">
      <c r="A703" s="61"/>
    </row>
    <row r="704">
      <c r="A704" s="61"/>
    </row>
    <row r="705">
      <c r="A705" s="61"/>
    </row>
    <row r="706">
      <c r="A706" s="61"/>
    </row>
    <row r="707">
      <c r="A707" s="61"/>
    </row>
    <row r="708">
      <c r="A708" s="61"/>
    </row>
    <row r="709">
      <c r="A709" s="61"/>
    </row>
    <row r="710">
      <c r="A710" s="61"/>
    </row>
    <row r="711">
      <c r="A711" s="61"/>
    </row>
    <row r="712">
      <c r="A712" s="61"/>
    </row>
    <row r="713">
      <c r="A713" s="61"/>
    </row>
    <row r="714">
      <c r="A714" s="61"/>
    </row>
    <row r="715">
      <c r="A715" s="61"/>
    </row>
    <row r="716">
      <c r="A716" s="61"/>
    </row>
    <row r="717">
      <c r="A717" s="61"/>
    </row>
    <row r="718">
      <c r="A718" s="61"/>
    </row>
    <row r="719">
      <c r="A719" s="61"/>
    </row>
    <row r="720">
      <c r="A720" s="61"/>
    </row>
    <row r="721">
      <c r="A721" s="61"/>
    </row>
    <row r="722">
      <c r="A722" s="61"/>
    </row>
    <row r="723">
      <c r="A723" s="61"/>
    </row>
    <row r="724">
      <c r="A724" s="61"/>
    </row>
    <row r="725">
      <c r="A725" s="61"/>
    </row>
    <row r="726">
      <c r="A726" s="61"/>
    </row>
    <row r="727">
      <c r="A727" s="61"/>
    </row>
    <row r="728">
      <c r="A728" s="61"/>
    </row>
    <row r="729">
      <c r="A729" s="61"/>
    </row>
    <row r="730">
      <c r="A730" s="61"/>
    </row>
    <row r="731">
      <c r="A731" s="61"/>
    </row>
    <row r="732">
      <c r="A732" s="61"/>
    </row>
    <row r="733">
      <c r="A733" s="61"/>
    </row>
    <row r="734">
      <c r="A734" s="61"/>
    </row>
    <row r="735">
      <c r="A735" s="61"/>
    </row>
    <row r="736">
      <c r="A736" s="61"/>
    </row>
    <row r="737">
      <c r="A737" s="61"/>
    </row>
    <row r="738">
      <c r="A738" s="61"/>
    </row>
    <row r="739">
      <c r="A739" s="61"/>
    </row>
    <row r="740">
      <c r="A740" s="61"/>
    </row>
    <row r="741">
      <c r="A741" s="61"/>
    </row>
    <row r="742">
      <c r="A742" s="61"/>
    </row>
    <row r="743">
      <c r="A743" s="61"/>
    </row>
    <row r="744">
      <c r="A744" s="61"/>
    </row>
    <row r="745">
      <c r="A745" s="61"/>
    </row>
    <row r="746">
      <c r="A746" s="61"/>
    </row>
    <row r="747">
      <c r="A747" s="61"/>
    </row>
    <row r="748">
      <c r="A748" s="61"/>
    </row>
    <row r="749">
      <c r="A749" s="61"/>
    </row>
    <row r="750">
      <c r="A750" s="61"/>
    </row>
    <row r="751">
      <c r="A751" s="61"/>
    </row>
    <row r="752">
      <c r="A752" s="61"/>
    </row>
    <row r="753">
      <c r="A753" s="61"/>
    </row>
    <row r="754">
      <c r="A754" s="61"/>
    </row>
    <row r="755">
      <c r="A755" s="61"/>
    </row>
    <row r="756">
      <c r="A756" s="61"/>
    </row>
    <row r="757">
      <c r="A757" s="61"/>
    </row>
    <row r="758">
      <c r="A758" s="61"/>
    </row>
    <row r="759">
      <c r="A759" s="61"/>
    </row>
    <row r="760">
      <c r="A760" s="61"/>
    </row>
    <row r="761">
      <c r="A761" s="61"/>
    </row>
    <row r="762">
      <c r="A762" s="61"/>
    </row>
    <row r="763">
      <c r="A763" s="61"/>
    </row>
    <row r="764">
      <c r="A764" s="61"/>
    </row>
    <row r="765">
      <c r="A765" s="61"/>
    </row>
    <row r="766">
      <c r="A766" s="61"/>
    </row>
    <row r="767">
      <c r="A767" s="61"/>
    </row>
    <row r="768">
      <c r="A768" s="61"/>
    </row>
    <row r="769">
      <c r="A769" s="61"/>
    </row>
    <row r="770">
      <c r="A770" s="61"/>
    </row>
    <row r="771">
      <c r="A771" s="61"/>
    </row>
    <row r="772">
      <c r="A772" s="61"/>
    </row>
    <row r="773">
      <c r="A773" s="61"/>
    </row>
    <row r="774">
      <c r="A774" s="61"/>
    </row>
    <row r="775">
      <c r="A775" s="61"/>
    </row>
    <row r="776">
      <c r="A776" s="61"/>
    </row>
    <row r="777">
      <c r="A777" s="61"/>
    </row>
    <row r="778">
      <c r="A778" s="61"/>
    </row>
    <row r="779">
      <c r="A779" s="61"/>
    </row>
    <row r="780">
      <c r="A780" s="61"/>
    </row>
    <row r="781">
      <c r="A781" s="61"/>
    </row>
    <row r="782">
      <c r="A782" s="61"/>
    </row>
    <row r="783">
      <c r="A783" s="61"/>
    </row>
    <row r="784">
      <c r="A784" s="61"/>
    </row>
    <row r="785">
      <c r="A785" s="61"/>
    </row>
    <row r="786">
      <c r="A786" s="61"/>
    </row>
    <row r="787">
      <c r="A787" s="61"/>
    </row>
    <row r="788">
      <c r="A788" s="61"/>
    </row>
    <row r="789">
      <c r="A789" s="61"/>
    </row>
    <row r="790">
      <c r="A790" s="61"/>
    </row>
    <row r="791">
      <c r="A791" s="61"/>
    </row>
    <row r="792">
      <c r="A792" s="61"/>
    </row>
    <row r="793">
      <c r="A793" s="61"/>
    </row>
    <row r="794">
      <c r="A794" s="61"/>
    </row>
    <row r="795">
      <c r="A795" s="61"/>
    </row>
    <row r="796">
      <c r="A796" s="61"/>
    </row>
    <row r="797">
      <c r="A797" s="61"/>
    </row>
    <row r="798">
      <c r="A798" s="61"/>
    </row>
    <row r="799">
      <c r="A799" s="61"/>
    </row>
    <row r="800">
      <c r="A800" s="61"/>
    </row>
    <row r="801">
      <c r="A801" s="61"/>
    </row>
    <row r="802">
      <c r="A802" s="61"/>
    </row>
    <row r="803">
      <c r="A803" s="61"/>
    </row>
    <row r="804">
      <c r="A804" s="61"/>
    </row>
    <row r="805">
      <c r="A805" s="61"/>
    </row>
    <row r="806">
      <c r="A806" s="61"/>
    </row>
    <row r="807">
      <c r="A807" s="61"/>
    </row>
    <row r="808">
      <c r="A808" s="61"/>
    </row>
    <row r="809">
      <c r="A809" s="61"/>
    </row>
    <row r="810">
      <c r="A810" s="61"/>
    </row>
    <row r="811">
      <c r="A811" s="61"/>
    </row>
    <row r="812">
      <c r="A812" s="61"/>
    </row>
    <row r="813">
      <c r="A813" s="61"/>
    </row>
    <row r="814">
      <c r="A814" s="61"/>
    </row>
    <row r="815">
      <c r="A815" s="61"/>
    </row>
    <row r="816">
      <c r="A816" s="61"/>
    </row>
    <row r="817">
      <c r="A817" s="61"/>
    </row>
    <row r="818">
      <c r="A818" s="61"/>
    </row>
    <row r="819">
      <c r="A819" s="61"/>
    </row>
    <row r="820">
      <c r="A820" s="61"/>
    </row>
    <row r="821">
      <c r="A821" s="61"/>
    </row>
    <row r="822">
      <c r="A822" s="61"/>
    </row>
    <row r="823">
      <c r="A823" s="61"/>
    </row>
    <row r="824">
      <c r="A824" s="61"/>
    </row>
    <row r="825">
      <c r="A825" s="61"/>
    </row>
    <row r="826">
      <c r="A826" s="61"/>
    </row>
    <row r="827">
      <c r="A827" s="61"/>
    </row>
    <row r="828">
      <c r="A828" s="61"/>
    </row>
    <row r="829">
      <c r="A829" s="61"/>
    </row>
    <row r="830">
      <c r="A830" s="61"/>
    </row>
    <row r="831">
      <c r="A831" s="61"/>
    </row>
    <row r="832">
      <c r="A832" s="61"/>
    </row>
    <row r="833">
      <c r="A833" s="61"/>
    </row>
    <row r="834">
      <c r="A834" s="61"/>
    </row>
    <row r="835">
      <c r="A835" s="61"/>
    </row>
    <row r="836">
      <c r="A836" s="61"/>
    </row>
    <row r="837">
      <c r="A837" s="61"/>
    </row>
    <row r="838">
      <c r="A838" s="61"/>
    </row>
    <row r="839">
      <c r="A839" s="61"/>
    </row>
    <row r="840">
      <c r="A840" s="61"/>
    </row>
    <row r="841">
      <c r="A841" s="61"/>
    </row>
    <row r="842">
      <c r="A842" s="61"/>
    </row>
    <row r="843">
      <c r="A843" s="61"/>
    </row>
    <row r="844">
      <c r="A844" s="61"/>
    </row>
    <row r="845">
      <c r="A845" s="61"/>
    </row>
    <row r="846">
      <c r="A846" s="61"/>
    </row>
    <row r="847">
      <c r="A847" s="61"/>
    </row>
    <row r="848">
      <c r="A848" s="61"/>
    </row>
    <row r="849">
      <c r="A849" s="61"/>
    </row>
    <row r="850">
      <c r="A850" s="61"/>
    </row>
    <row r="851">
      <c r="A851" s="61"/>
    </row>
    <row r="852">
      <c r="A852" s="61"/>
    </row>
    <row r="853">
      <c r="A853" s="61"/>
    </row>
    <row r="854">
      <c r="A854" s="61"/>
    </row>
    <row r="855">
      <c r="A855" s="61"/>
    </row>
    <row r="856">
      <c r="A856" s="61"/>
    </row>
    <row r="857">
      <c r="A857" s="61"/>
    </row>
    <row r="858">
      <c r="A858" s="61"/>
    </row>
    <row r="859">
      <c r="A859" s="61"/>
    </row>
    <row r="860">
      <c r="A860" s="61"/>
    </row>
    <row r="861">
      <c r="A861" s="61"/>
    </row>
    <row r="862">
      <c r="A862" s="61"/>
    </row>
    <row r="863">
      <c r="A863" s="61"/>
    </row>
    <row r="864">
      <c r="A864" s="61"/>
    </row>
    <row r="865">
      <c r="A865" s="61"/>
    </row>
    <row r="866">
      <c r="A866" s="61"/>
    </row>
    <row r="867">
      <c r="A867" s="61"/>
    </row>
    <row r="868">
      <c r="A868" s="61"/>
    </row>
    <row r="869">
      <c r="A869" s="61"/>
    </row>
    <row r="870">
      <c r="A870" s="61"/>
    </row>
    <row r="871">
      <c r="A871" s="61"/>
    </row>
    <row r="872">
      <c r="A872" s="61"/>
    </row>
    <row r="873">
      <c r="A873" s="61"/>
    </row>
    <row r="874">
      <c r="A874" s="61"/>
    </row>
    <row r="875">
      <c r="A875" s="61"/>
    </row>
    <row r="876">
      <c r="A876" s="61"/>
    </row>
    <row r="877">
      <c r="A877" s="61"/>
    </row>
    <row r="878">
      <c r="A878" s="61"/>
    </row>
    <row r="879">
      <c r="A879" s="61"/>
    </row>
    <row r="880">
      <c r="A880" s="61"/>
    </row>
    <row r="881">
      <c r="A881" s="61"/>
    </row>
    <row r="882">
      <c r="A882" s="61"/>
    </row>
    <row r="883">
      <c r="A883" s="61"/>
    </row>
    <row r="884">
      <c r="A884" s="61"/>
    </row>
    <row r="885">
      <c r="A885" s="61"/>
    </row>
    <row r="886">
      <c r="A886" s="61"/>
    </row>
    <row r="887">
      <c r="A887" s="61"/>
    </row>
    <row r="888">
      <c r="A888" s="61"/>
    </row>
    <row r="889">
      <c r="A889" s="61"/>
    </row>
    <row r="890">
      <c r="A890" s="61"/>
    </row>
    <row r="891">
      <c r="A891" s="61"/>
    </row>
    <row r="892">
      <c r="A892" s="61"/>
    </row>
    <row r="893">
      <c r="A893" s="61"/>
    </row>
    <row r="894">
      <c r="A894" s="61"/>
    </row>
    <row r="895">
      <c r="A895" s="61"/>
    </row>
    <row r="896">
      <c r="A896" s="61"/>
    </row>
    <row r="897">
      <c r="A897" s="61"/>
    </row>
    <row r="898">
      <c r="A898" s="61"/>
    </row>
    <row r="899">
      <c r="A899" s="61"/>
    </row>
    <row r="900">
      <c r="A900" s="61"/>
    </row>
    <row r="901">
      <c r="A901" s="61"/>
    </row>
    <row r="902">
      <c r="A902" s="61"/>
    </row>
    <row r="903">
      <c r="A903" s="61"/>
    </row>
    <row r="904">
      <c r="A904" s="61"/>
    </row>
    <row r="905">
      <c r="A905" s="61"/>
    </row>
    <row r="906">
      <c r="A906" s="61"/>
    </row>
    <row r="907">
      <c r="A907" s="61"/>
    </row>
    <row r="908">
      <c r="A908" s="61"/>
    </row>
    <row r="909">
      <c r="A909" s="61"/>
    </row>
    <row r="910">
      <c r="A910" s="61"/>
    </row>
    <row r="911">
      <c r="A911" s="61"/>
    </row>
    <row r="912">
      <c r="A912" s="61"/>
    </row>
    <row r="913">
      <c r="A913" s="61"/>
    </row>
    <row r="914">
      <c r="A914" s="61"/>
    </row>
    <row r="915">
      <c r="A915" s="61"/>
    </row>
    <row r="916">
      <c r="A916" s="61"/>
    </row>
    <row r="917">
      <c r="A917" s="61"/>
    </row>
    <row r="918">
      <c r="A918" s="61"/>
    </row>
    <row r="919">
      <c r="A919" s="61"/>
    </row>
    <row r="920">
      <c r="A920" s="61"/>
    </row>
    <row r="921">
      <c r="A921" s="61"/>
    </row>
    <row r="922">
      <c r="A922" s="61"/>
    </row>
    <row r="923">
      <c r="A923" s="61"/>
    </row>
    <row r="924">
      <c r="A924" s="61"/>
    </row>
    <row r="925">
      <c r="A925" s="61"/>
    </row>
    <row r="926">
      <c r="A926" s="61"/>
    </row>
    <row r="927">
      <c r="A927" s="61"/>
    </row>
    <row r="928">
      <c r="A928" s="61"/>
    </row>
    <row r="929">
      <c r="A929" s="61"/>
    </row>
    <row r="930">
      <c r="A930" s="61"/>
    </row>
    <row r="931">
      <c r="A931" s="61"/>
    </row>
    <row r="932">
      <c r="A932" s="61"/>
    </row>
    <row r="933">
      <c r="A933" s="61"/>
    </row>
    <row r="934">
      <c r="A934" s="61"/>
    </row>
    <row r="935">
      <c r="A935" s="61"/>
    </row>
    <row r="936">
      <c r="A936" s="61"/>
    </row>
    <row r="937">
      <c r="A937" s="61"/>
    </row>
    <row r="938">
      <c r="A938" s="61"/>
    </row>
    <row r="939">
      <c r="A939" s="61"/>
    </row>
    <row r="940">
      <c r="A940" s="61"/>
    </row>
    <row r="941">
      <c r="A941" s="61"/>
    </row>
    <row r="942">
      <c r="A942" s="61"/>
    </row>
    <row r="943">
      <c r="A943" s="61"/>
    </row>
    <row r="944">
      <c r="A944" s="61"/>
    </row>
    <row r="945">
      <c r="A945" s="61"/>
    </row>
    <row r="946">
      <c r="A946" s="61"/>
    </row>
    <row r="947">
      <c r="A947" s="61"/>
    </row>
    <row r="948">
      <c r="A948" s="61"/>
    </row>
    <row r="949">
      <c r="A949" s="61"/>
    </row>
    <row r="950">
      <c r="A950" s="61"/>
    </row>
    <row r="951">
      <c r="A951" s="61"/>
    </row>
    <row r="952">
      <c r="A952" s="61"/>
    </row>
    <row r="953">
      <c r="A953" s="61"/>
    </row>
    <row r="954">
      <c r="A954" s="61"/>
    </row>
    <row r="955">
      <c r="A955" s="61"/>
    </row>
    <row r="956">
      <c r="A956" s="61"/>
    </row>
    <row r="957">
      <c r="A957" s="61"/>
    </row>
    <row r="958">
      <c r="A958" s="61"/>
    </row>
    <row r="959">
      <c r="A959" s="61"/>
    </row>
    <row r="960">
      <c r="A960" s="61"/>
    </row>
    <row r="961">
      <c r="A961" s="61"/>
    </row>
    <row r="962">
      <c r="A962" s="61"/>
    </row>
    <row r="963">
      <c r="A963" s="61"/>
    </row>
    <row r="964">
      <c r="A964" s="61"/>
    </row>
    <row r="965">
      <c r="A965" s="61"/>
    </row>
    <row r="966">
      <c r="A966" s="61"/>
    </row>
    <row r="967">
      <c r="A967" s="61"/>
    </row>
    <row r="968">
      <c r="A968" s="61"/>
    </row>
    <row r="969">
      <c r="A969" s="61"/>
    </row>
    <row r="970">
      <c r="A970" s="61"/>
    </row>
    <row r="971">
      <c r="A971" s="61"/>
    </row>
    <row r="972">
      <c r="A972" s="61"/>
    </row>
    <row r="973">
      <c r="A973" s="61"/>
    </row>
    <row r="974">
      <c r="A974" s="61"/>
    </row>
    <row r="975">
      <c r="A975" s="61"/>
    </row>
    <row r="976">
      <c r="A976" s="61"/>
    </row>
    <row r="977">
      <c r="A977" s="61"/>
    </row>
    <row r="978">
      <c r="A978" s="61"/>
    </row>
    <row r="979">
      <c r="A979" s="61"/>
    </row>
    <row r="980">
      <c r="A980" s="61"/>
    </row>
    <row r="981">
      <c r="A981" s="61"/>
    </row>
    <row r="982">
      <c r="A982" s="61"/>
    </row>
    <row r="983">
      <c r="A983" s="61"/>
    </row>
    <row r="984">
      <c r="A984" s="61"/>
    </row>
    <row r="985">
      <c r="A985" s="61"/>
    </row>
    <row r="986">
      <c r="A986" s="61"/>
    </row>
    <row r="987">
      <c r="A987" s="61"/>
    </row>
    <row r="988">
      <c r="A988" s="61"/>
    </row>
    <row r="989">
      <c r="A989" s="61"/>
    </row>
    <row r="990">
      <c r="A990" s="61"/>
    </row>
    <row r="991">
      <c r="A991" s="61"/>
    </row>
    <row r="992">
      <c r="A992" s="61"/>
    </row>
    <row r="993">
      <c r="A993" s="61"/>
    </row>
    <row r="994">
      <c r="A994" s="61"/>
    </row>
    <row r="995">
      <c r="A995" s="61"/>
    </row>
    <row r="996">
      <c r="A996" s="61"/>
    </row>
    <row r="997">
      <c r="A997" s="61"/>
    </row>
  </sheetData>
  <mergeCells count="5">
    <mergeCell ref="A1:G1"/>
    <mergeCell ref="H16:O16"/>
    <mergeCell ref="H17:O17"/>
    <mergeCell ref="A30:A39"/>
    <mergeCell ref="A40:A51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5.25"/>
    <col customWidth="1" min="2" max="2" width="13.38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161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ht="30.0" customHeight="1">
      <c r="A3" s="64" t="s">
        <v>162</v>
      </c>
      <c r="B3" s="64"/>
      <c r="C3" s="53" t="s">
        <v>88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ht="15.75" customHeight="1">
      <c r="A4" s="64" t="s">
        <v>163</v>
      </c>
      <c r="B4" s="64"/>
      <c r="C4" s="53" t="s">
        <v>164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ht="18.75" customHeight="1">
      <c r="A5" s="64" t="s">
        <v>165</v>
      </c>
      <c r="B5" s="64"/>
      <c r="C5" s="53" t="s">
        <v>125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ht="15.75" customHeight="1">
      <c r="A6" s="64" t="s">
        <v>166</v>
      </c>
      <c r="B6" s="64"/>
      <c r="C6" s="53" t="s">
        <v>22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0</v>
      </c>
      <c r="N6" s="17" t="s">
        <v>26</v>
      </c>
      <c r="O6" s="17">
        <f>countif(C:C,"a4")</f>
        <v>0</v>
      </c>
      <c r="P6" s="17">
        <f t="shared" ref="P6:P16" si="1">sum(I6,K6,M6,O6)</f>
        <v>0</v>
      </c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ht="19.5" customHeight="1">
      <c r="A7" s="64" t="s">
        <v>167</v>
      </c>
      <c r="B7" s="64"/>
      <c r="C7" s="53" t="s">
        <v>22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2</v>
      </c>
      <c r="J7" s="17" t="s">
        <v>28</v>
      </c>
      <c r="K7" s="17">
        <f>countif(C:C,"b2")</f>
        <v>0</v>
      </c>
      <c r="L7" s="17" t="s">
        <v>29</v>
      </c>
      <c r="M7" s="17">
        <f>countif(C:C,"b3")</f>
        <v>0</v>
      </c>
      <c r="N7" s="17" t="s">
        <v>30</v>
      </c>
      <c r="O7" s="17">
        <f>countif(C:C,"b4")</f>
        <v>0</v>
      </c>
      <c r="P7" s="17">
        <f t="shared" si="1"/>
        <v>2</v>
      </c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ht="15.75" customHeight="1">
      <c r="A8" s="64" t="s">
        <v>168</v>
      </c>
      <c r="B8" s="64"/>
      <c r="C8" s="53" t="s">
        <v>121</v>
      </c>
      <c r="D8" s="53" t="s">
        <v>11</v>
      </c>
      <c r="E8" s="5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0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0</v>
      </c>
      <c r="N8" s="17" t="s">
        <v>34</v>
      </c>
      <c r="O8" s="17">
        <f>countif(C:C,"c4")</f>
        <v>0</v>
      </c>
      <c r="P8" s="17">
        <f t="shared" si="1"/>
        <v>0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</row>
    <row r="9" ht="15.75" customHeight="1">
      <c r="A9" s="64" t="s">
        <v>151</v>
      </c>
      <c r="B9" s="64"/>
      <c r="C9" s="53" t="s">
        <v>88</v>
      </c>
      <c r="D9" s="53" t="s">
        <v>11</v>
      </c>
      <c r="E9" s="5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2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2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ht="15.75" customHeight="1">
      <c r="A10" s="64" t="s">
        <v>169</v>
      </c>
      <c r="B10" s="64"/>
      <c r="C10" s="53" t="s">
        <v>125</v>
      </c>
      <c r="D10" s="53" t="s">
        <v>11</v>
      </c>
      <c r="E10" s="5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</row>
    <row r="11" ht="15.75" customHeight="1">
      <c r="A11" s="65"/>
      <c r="B11" s="66"/>
      <c r="C11" s="67"/>
      <c r="D11" s="68"/>
      <c r="E11" s="68"/>
      <c r="F11" s="68"/>
      <c r="G11" s="68"/>
      <c r="H11" s="35" t="s">
        <v>47</v>
      </c>
      <c r="I11" s="74">
        <f>countif(C:C,"f1")</f>
        <v>0</v>
      </c>
      <c r="J11" s="35" t="s">
        <v>48</v>
      </c>
      <c r="K11" s="35">
        <f>countif(C:C,"f2")</f>
        <v>0</v>
      </c>
      <c r="L11" s="35" t="s">
        <v>49</v>
      </c>
      <c r="M11" s="35">
        <f>countif(C:C,"f3")</f>
        <v>1</v>
      </c>
      <c r="N11" s="35" t="s">
        <v>50</v>
      </c>
      <c r="O11" s="35">
        <f>countif(C:C,"f4")</f>
        <v>0</v>
      </c>
      <c r="P11" s="17">
        <f t="shared" si="1"/>
        <v>1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5.75" customHeight="1">
      <c r="A12" s="65"/>
      <c r="B12" s="66"/>
      <c r="C12" s="67"/>
      <c r="D12" s="68"/>
      <c r="E12" s="68"/>
      <c r="F12" s="68"/>
      <c r="G12" s="68"/>
      <c r="H12" s="35" t="s">
        <v>53</v>
      </c>
      <c r="I12" s="35">
        <f>countif(C:C,"g1")</f>
        <v>1</v>
      </c>
      <c r="J12" s="35" t="s">
        <v>54</v>
      </c>
      <c r="K12" s="35">
        <f>countif(C:C,"g2")</f>
        <v>0</v>
      </c>
      <c r="L12" s="35" t="s">
        <v>55</v>
      </c>
      <c r="M12" s="35">
        <f>countif(C:C,"g3")</f>
        <v>0</v>
      </c>
      <c r="N12" s="35" t="s">
        <v>56</v>
      </c>
      <c r="O12" s="35">
        <f>countif(C:C,"g4")</f>
        <v>0</v>
      </c>
      <c r="P12" s="17">
        <f t="shared" si="1"/>
        <v>1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</row>
    <row r="13" ht="15.75" customHeight="1">
      <c r="A13" s="65"/>
      <c r="B13" s="66"/>
      <c r="C13" s="67"/>
      <c r="D13" s="68"/>
      <c r="E13" s="68"/>
      <c r="F13" s="68"/>
      <c r="G13" s="68"/>
      <c r="H13" s="29" t="s">
        <v>60</v>
      </c>
      <c r="I13" s="35">
        <f>countif(C:C,"h1")</f>
        <v>0</v>
      </c>
      <c r="J13" s="35" t="s">
        <v>61</v>
      </c>
      <c r="K13" s="35">
        <f>countif(C:C,"h2")</f>
        <v>2</v>
      </c>
      <c r="L13" s="35" t="s">
        <v>62</v>
      </c>
      <c r="M13" s="35">
        <f>countif(C:C,"h3")</f>
        <v>0</v>
      </c>
      <c r="N13" s="35" t="s">
        <v>63</v>
      </c>
      <c r="O13" s="35">
        <f>countif(C:C,"h4")</f>
        <v>0</v>
      </c>
      <c r="P13" s="17">
        <f t="shared" si="1"/>
        <v>2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</row>
    <row r="14" ht="15.75" customHeight="1">
      <c r="A14" s="65"/>
      <c r="B14" s="66"/>
      <c r="C14" s="67"/>
      <c r="D14" s="68"/>
      <c r="E14" s="68"/>
      <c r="F14" s="68"/>
      <c r="G14" s="68"/>
      <c r="H14" s="35" t="s">
        <v>66</v>
      </c>
      <c r="I14" s="35">
        <f>countif(C:C,"i1")</f>
        <v>0</v>
      </c>
      <c r="J14" s="35" t="s">
        <v>67</v>
      </c>
      <c r="K14" s="35">
        <f>countif(C:C,"i2")</f>
        <v>0</v>
      </c>
      <c r="L14" s="35" t="s">
        <v>68</v>
      </c>
      <c r="M14" s="35">
        <f>countif(C:C,"i3")</f>
        <v>0</v>
      </c>
      <c r="N14" s="35" t="s">
        <v>69</v>
      </c>
      <c r="O14" s="35">
        <f>countif(C:C,"i4")</f>
        <v>0</v>
      </c>
      <c r="P14" s="17">
        <f t="shared" si="1"/>
        <v>0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</row>
    <row r="15" ht="15.75" customHeight="1">
      <c r="A15" s="65"/>
      <c r="B15" s="66"/>
      <c r="C15" s="67"/>
      <c r="D15" s="68"/>
      <c r="E15" s="68"/>
      <c r="F15" s="68"/>
      <c r="G15" s="68"/>
      <c r="H15" s="35" t="s">
        <v>72</v>
      </c>
      <c r="I15" s="35">
        <f>countif(C:C,"j1")</f>
        <v>0</v>
      </c>
      <c r="J15" s="35" t="s">
        <v>73</v>
      </c>
      <c r="K15" s="35">
        <f>countif(C:C,"j2")</f>
        <v>0</v>
      </c>
      <c r="L15" s="35" t="s">
        <v>74</v>
      </c>
      <c r="M15" s="35">
        <f>countif(C:C,"j3")</f>
        <v>0</v>
      </c>
      <c r="N15" s="35" t="s">
        <v>75</v>
      </c>
      <c r="O15" s="35">
        <f>countif(C:C,"j4")</f>
        <v>0</v>
      </c>
      <c r="P15" s="17">
        <f t="shared" si="1"/>
        <v>0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</row>
    <row r="16" ht="15.75" customHeight="1">
      <c r="A16" s="65"/>
      <c r="B16" s="66"/>
      <c r="C16" s="67"/>
      <c r="D16" s="67"/>
      <c r="E16" s="68"/>
      <c r="F16" s="68"/>
      <c r="G16" s="68"/>
      <c r="H16" s="75" t="s">
        <v>78</v>
      </c>
      <c r="I16" s="2"/>
      <c r="J16" s="2"/>
      <c r="K16" s="2"/>
      <c r="L16" s="2"/>
      <c r="M16" s="2"/>
      <c r="N16" s="2"/>
      <c r="O16" s="3"/>
      <c r="P16" s="17">
        <f t="shared" si="1"/>
        <v>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</row>
    <row r="17" ht="15.75" customHeight="1">
      <c r="A17" s="65"/>
      <c r="B17" s="66"/>
      <c r="C17" s="67"/>
      <c r="D17" s="67"/>
      <c r="E17" s="68"/>
      <c r="F17" s="68"/>
      <c r="G17" s="68"/>
      <c r="H17" s="76" t="s">
        <v>79</v>
      </c>
      <c r="I17" s="2"/>
      <c r="J17" s="2"/>
      <c r="K17" s="2"/>
      <c r="L17" s="2"/>
      <c r="M17" s="2"/>
      <c r="N17" s="2"/>
      <c r="O17" s="3"/>
      <c r="P17" s="17">
        <f>sum(P6:P16)</f>
        <v>8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</row>
    <row r="18" ht="15.75" customHeight="1">
      <c r="A18" s="65"/>
      <c r="B18" s="66"/>
      <c r="C18" s="67"/>
      <c r="D18" s="67"/>
      <c r="E18" s="68"/>
      <c r="F18" s="68"/>
      <c r="G18" s="68"/>
      <c r="H18" s="77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</row>
    <row r="19" ht="15.75" customHeight="1">
      <c r="A19" s="65"/>
      <c r="B19" s="66"/>
      <c r="C19" s="67"/>
      <c r="D19" s="67"/>
      <c r="E19" s="68"/>
      <c r="F19" s="67"/>
      <c r="G19" s="67"/>
      <c r="H19" s="29" t="s">
        <v>4</v>
      </c>
      <c r="I19" s="29">
        <f>countif(D:D,"o")</f>
        <v>0</v>
      </c>
      <c r="J19" s="29">
        <f>countif(D:D,"x")</f>
        <v>8</v>
      </c>
      <c r="K19" s="31"/>
      <c r="L19" s="32"/>
      <c r="M19" s="32"/>
      <c r="N19" s="32"/>
      <c r="O19" s="32"/>
      <c r="P19" s="4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</row>
    <row r="20">
      <c r="A20" s="65"/>
      <c r="B20" s="69"/>
      <c r="C20" s="67"/>
      <c r="D20" s="67"/>
      <c r="E20" s="68"/>
      <c r="F20" s="67"/>
      <c r="G20" s="67"/>
      <c r="H20" s="29" t="s">
        <v>5</v>
      </c>
      <c r="I20" s="35">
        <f>countif(E:E,"o")</f>
        <v>0</v>
      </c>
      <c r="J20" s="35">
        <f>countif(E:E,"x")</f>
        <v>8</v>
      </c>
      <c r="K20" s="4"/>
      <c r="L20" s="4"/>
      <c r="M20" s="4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</row>
    <row r="21">
      <c r="A21" s="65"/>
      <c r="B21" s="69"/>
      <c r="C21" s="67"/>
      <c r="D21" s="67"/>
      <c r="E21" s="68"/>
      <c r="F21" s="67"/>
      <c r="G21" s="67"/>
      <c r="H21" s="29" t="s">
        <v>6</v>
      </c>
      <c r="I21" s="35">
        <f>countif(F:F,"o")</f>
        <v>0</v>
      </c>
      <c r="J21" s="35">
        <f>countif(F:F,"x")</f>
        <v>8</v>
      </c>
      <c r="K21" s="4"/>
      <c r="L21" s="4"/>
      <c r="M21" s="4"/>
      <c r="N21" s="4"/>
      <c r="O21" s="4"/>
      <c r="P21" s="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</row>
    <row r="22">
      <c r="A22" s="65"/>
      <c r="B22" s="69"/>
      <c r="C22" s="67"/>
      <c r="D22" s="67"/>
      <c r="E22" s="68"/>
      <c r="F22" s="67"/>
      <c r="G22" s="67"/>
      <c r="H22" s="35" t="s">
        <v>7</v>
      </c>
      <c r="I22" s="35">
        <f>countif(G:G,"o")</f>
        <v>0</v>
      </c>
      <c r="J22" s="35">
        <f>countif(G:G,"x")</f>
        <v>8</v>
      </c>
      <c r="K22" s="4"/>
      <c r="L22" s="4"/>
      <c r="M22" s="4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</row>
    <row r="23">
      <c r="A23" s="65"/>
      <c r="B23" s="69"/>
      <c r="C23" s="67"/>
      <c r="D23" s="67"/>
      <c r="E23" s="68"/>
      <c r="F23" s="67"/>
      <c r="G23" s="67"/>
      <c r="H23" s="4"/>
      <c r="I23" s="4"/>
      <c r="J23" s="4"/>
      <c r="K23" s="4"/>
      <c r="L23" s="4"/>
      <c r="M23" s="4"/>
      <c r="N23" s="4"/>
      <c r="O23" s="4"/>
      <c r="P23" s="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</row>
    <row r="24">
      <c r="A24" s="65"/>
      <c r="B24" s="70"/>
      <c r="C24" s="67"/>
      <c r="D24" s="67"/>
      <c r="E24" s="68"/>
      <c r="F24" s="67"/>
      <c r="G24" s="67"/>
      <c r="H24" s="39"/>
      <c r="I24" s="39"/>
      <c r="J24" s="39"/>
      <c r="K24" s="39"/>
      <c r="L24" s="39"/>
      <c r="M24" s="39"/>
      <c r="N24" s="39"/>
      <c r="O24" s="39"/>
      <c r="P24" s="39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</row>
    <row r="25">
      <c r="A25" s="65"/>
      <c r="B25" s="70"/>
      <c r="C25" s="67"/>
      <c r="D25" s="67"/>
      <c r="E25" s="68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39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</row>
    <row r="26">
      <c r="A26" s="65"/>
      <c r="B26" s="70"/>
      <c r="C26" s="67"/>
      <c r="D26" s="67"/>
      <c r="E26" s="68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39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</row>
    <row r="27">
      <c r="A27" s="65"/>
      <c r="B27" s="70"/>
      <c r="C27" s="67"/>
      <c r="D27" s="67"/>
      <c r="E27" s="68"/>
      <c r="F27" s="67"/>
      <c r="G27" s="67"/>
      <c r="H27" s="39"/>
      <c r="I27" s="39"/>
      <c r="J27" s="39"/>
      <c r="K27" s="39"/>
      <c r="L27" s="39"/>
      <c r="M27" s="39"/>
      <c r="N27" s="39"/>
      <c r="O27" s="39"/>
      <c r="P27" s="39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</row>
    <row r="28">
      <c r="A28" s="71"/>
      <c r="B28" s="72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39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</row>
    <row r="29">
      <c r="A29" s="71"/>
      <c r="B29" s="72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39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</row>
    <row r="30">
      <c r="A30" s="71"/>
      <c r="B30" s="72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39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</row>
    <row r="31">
      <c r="B31" s="72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39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</row>
    <row r="32">
      <c r="B32" s="72"/>
      <c r="C32" s="38"/>
      <c r="D32" s="38"/>
      <c r="E32" s="38"/>
      <c r="F32" s="38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>
      <c r="B33" s="72"/>
      <c r="C33" s="38"/>
      <c r="D33" s="38"/>
      <c r="E33" s="38"/>
      <c r="F33" s="38"/>
      <c r="G33" s="38"/>
      <c r="H33" s="39"/>
      <c r="I33" s="39"/>
      <c r="J33" s="39"/>
      <c r="K33" s="39"/>
      <c r="L33" s="39"/>
      <c r="M33" s="39"/>
      <c r="N33" s="39"/>
      <c r="O33" s="39"/>
      <c r="P33" s="39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</row>
    <row r="34">
      <c r="B34" s="72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39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>
      <c r="B35" s="72"/>
      <c r="C35" s="38"/>
      <c r="D35" s="38"/>
      <c r="E35" s="38"/>
      <c r="F35" s="38"/>
      <c r="G35" s="38"/>
      <c r="H35" s="39"/>
      <c r="I35" s="39"/>
      <c r="J35" s="39"/>
      <c r="K35" s="39"/>
      <c r="L35" s="39"/>
      <c r="M35" s="39"/>
      <c r="N35" s="39"/>
      <c r="O35" s="39"/>
      <c r="P35" s="39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>
      <c r="B36" s="72"/>
      <c r="C36" s="38"/>
      <c r="D36" s="38"/>
      <c r="E36" s="38"/>
      <c r="F36" s="38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</row>
    <row r="37">
      <c r="B37" s="72"/>
      <c r="C37" s="38"/>
      <c r="D37" s="38"/>
      <c r="E37" s="38"/>
      <c r="F37" s="38"/>
      <c r="G37" s="38"/>
      <c r="H37" s="39"/>
      <c r="I37" s="39"/>
      <c r="J37" s="39"/>
      <c r="K37" s="39"/>
      <c r="L37" s="39"/>
      <c r="M37" s="39"/>
      <c r="N37" s="39"/>
      <c r="O37" s="39"/>
      <c r="P37" s="39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</row>
    <row r="38">
      <c r="B38" s="72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</row>
    <row r="39">
      <c r="B39" s="72"/>
      <c r="C39" s="38"/>
      <c r="D39" s="38"/>
      <c r="E39" s="38"/>
      <c r="F39" s="38"/>
      <c r="G39" s="38"/>
      <c r="H39" s="39"/>
      <c r="I39" s="39"/>
      <c r="J39" s="39"/>
      <c r="K39" s="39"/>
      <c r="L39" s="39"/>
      <c r="M39" s="39"/>
      <c r="N39" s="39"/>
      <c r="O39" s="39"/>
      <c r="P39" s="3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</row>
    <row r="40">
      <c r="A40" s="71"/>
      <c r="B40" s="73"/>
      <c r="C40" s="38"/>
      <c r="D40" s="38"/>
      <c r="E40" s="38"/>
      <c r="F40" s="38"/>
      <c r="G40" s="38"/>
      <c r="H40" s="39"/>
      <c r="I40" s="39"/>
      <c r="J40" s="39"/>
      <c r="K40" s="39"/>
      <c r="L40" s="39"/>
      <c r="M40" s="39"/>
      <c r="N40" s="39"/>
      <c r="O40" s="39"/>
      <c r="P40" s="39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</row>
    <row r="41">
      <c r="B41" s="73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  <c r="N41" s="39"/>
      <c r="O41" s="39"/>
      <c r="P41" s="39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</row>
    <row r="42">
      <c r="B42" s="73"/>
      <c r="C42" s="38"/>
      <c r="D42" s="38"/>
      <c r="E42" s="38"/>
      <c r="F42" s="38"/>
      <c r="G42" s="38"/>
      <c r="H42" s="39"/>
      <c r="I42" s="39"/>
      <c r="J42" s="39"/>
      <c r="K42" s="39"/>
      <c r="L42" s="39"/>
      <c r="M42" s="39"/>
      <c r="N42" s="39"/>
      <c r="O42" s="39"/>
      <c r="P42" s="39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</row>
    <row r="43">
      <c r="B43" s="73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39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</row>
    <row r="44">
      <c r="B44" s="73"/>
      <c r="C44" s="38"/>
      <c r="D44" s="38"/>
      <c r="E44" s="38"/>
      <c r="F44" s="38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</row>
    <row r="45">
      <c r="B45" s="73"/>
      <c r="C45" s="38"/>
      <c r="D45" s="38"/>
      <c r="E45" s="38"/>
      <c r="F45" s="38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</row>
    <row r="46">
      <c r="B46" s="73"/>
      <c r="C46" s="38"/>
      <c r="D46" s="38"/>
      <c r="E46" s="38"/>
      <c r="F46" s="38"/>
      <c r="G46" s="38"/>
      <c r="H46" s="39"/>
      <c r="I46" s="39"/>
      <c r="J46" s="39"/>
      <c r="K46" s="39"/>
      <c r="L46" s="39"/>
      <c r="M46" s="39"/>
      <c r="N46" s="39"/>
      <c r="O46" s="39"/>
      <c r="P46" s="39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</row>
    <row r="47">
      <c r="B47" s="73"/>
      <c r="C47" s="38"/>
      <c r="D47" s="38"/>
      <c r="E47" s="38"/>
      <c r="F47" s="38"/>
      <c r="G47" s="38"/>
      <c r="H47" s="39"/>
      <c r="I47" s="39"/>
      <c r="J47" s="39"/>
      <c r="K47" s="39"/>
      <c r="L47" s="39"/>
      <c r="M47" s="39"/>
      <c r="N47" s="39"/>
      <c r="O47" s="39"/>
      <c r="P47" s="39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</row>
    <row r="48">
      <c r="B48" s="73"/>
      <c r="C48" s="38"/>
      <c r="D48" s="38"/>
      <c r="E48" s="38"/>
      <c r="F48" s="38"/>
      <c r="G48" s="38"/>
      <c r="H48" s="39"/>
      <c r="I48" s="39"/>
      <c r="J48" s="39"/>
      <c r="K48" s="39"/>
      <c r="L48" s="39"/>
      <c r="M48" s="39"/>
      <c r="N48" s="39"/>
      <c r="O48" s="39"/>
      <c r="P48" s="39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</row>
    <row r="49">
      <c r="B49" s="73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39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</row>
    <row r="50">
      <c r="B50" s="73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39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</row>
    <row r="51">
      <c r="B51" s="73"/>
      <c r="C51" s="38"/>
      <c r="D51" s="38"/>
      <c r="E51" s="38"/>
      <c r="F51" s="38"/>
      <c r="G51" s="38"/>
      <c r="H51" s="39"/>
      <c r="I51" s="39"/>
      <c r="J51" s="39"/>
      <c r="K51" s="39"/>
      <c r="L51" s="39"/>
      <c r="M51" s="39"/>
      <c r="N51" s="39"/>
      <c r="O51" s="39"/>
      <c r="P51" s="39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</row>
    <row r="52">
      <c r="A52" s="78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</row>
    <row r="53">
      <c r="A53" s="78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</row>
    <row r="54">
      <c r="A54" s="78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</row>
    <row r="55">
      <c r="A55" s="78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</row>
    <row r="56">
      <c r="A56" s="7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</row>
    <row r="57">
      <c r="A57" s="78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</row>
    <row r="58">
      <c r="A58" s="78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</row>
    <row r="59">
      <c r="A59" s="78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</row>
    <row r="60">
      <c r="A60" s="78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</row>
    <row r="61">
      <c r="A61" s="78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</row>
    <row r="62">
      <c r="A62" s="78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</row>
    <row r="63">
      <c r="A63" s="7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</row>
    <row r="64">
      <c r="A64" s="78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</row>
    <row r="65">
      <c r="A65" s="78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</row>
    <row r="66">
      <c r="A66" s="78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</row>
    <row r="67">
      <c r="A67" s="7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</row>
    <row r="68">
      <c r="A68" s="7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</row>
    <row r="69">
      <c r="A69" s="78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</row>
    <row r="70">
      <c r="A70" s="78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</row>
    <row r="71">
      <c r="A71" s="78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</row>
    <row r="72">
      <c r="A72" s="78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</row>
    <row r="73">
      <c r="A73" s="78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</row>
    <row r="74">
      <c r="A74" s="78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</row>
    <row r="75">
      <c r="A75" s="78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</row>
    <row r="76">
      <c r="A76" s="78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>
      <c r="A77" s="78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</row>
    <row r="78">
      <c r="A78" s="78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</row>
    <row r="79">
      <c r="A79" s="78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</row>
    <row r="80">
      <c r="A80" s="78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</row>
    <row r="81">
      <c r="A81" s="78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</row>
    <row r="82">
      <c r="A82" s="78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</row>
    <row r="83">
      <c r="A83" s="78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</row>
    <row r="84">
      <c r="A84" s="78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</row>
    <row r="85">
      <c r="A85" s="78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</row>
    <row r="86">
      <c r="A86" s="78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</row>
    <row r="87">
      <c r="A87" s="78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</row>
    <row r="88">
      <c r="A88" s="78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</row>
    <row r="89">
      <c r="A89" s="78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</row>
    <row r="90">
      <c r="A90" s="78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</row>
    <row r="91">
      <c r="A91" s="78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</row>
    <row r="92">
      <c r="A92" s="78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</row>
    <row r="93">
      <c r="A93" s="78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</row>
    <row r="94">
      <c r="A94" s="78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>
      <c r="A95" s="78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</row>
    <row r="96">
      <c r="A96" s="78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</row>
    <row r="97">
      <c r="A97" s="78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</row>
    <row r="98">
      <c r="A98" s="78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</row>
    <row r="99">
      <c r="A99" s="78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</row>
    <row r="100">
      <c r="A100" s="78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</row>
    <row r="101">
      <c r="A101" s="78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</row>
    <row r="102">
      <c r="A102" s="78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>
      <c r="A103" s="78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</row>
    <row r="104">
      <c r="A104" s="78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</row>
    <row r="105">
      <c r="A105" s="78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</row>
    <row r="106">
      <c r="A106" s="78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>
      <c r="A107" s="78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</row>
    <row r="108">
      <c r="A108" s="78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</row>
    <row r="109">
      <c r="A109" s="78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</row>
    <row r="110">
      <c r="A110" s="78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</row>
    <row r="111">
      <c r="A111" s="78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</row>
    <row r="112">
      <c r="A112" s="78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</row>
    <row r="113">
      <c r="A113" s="78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</row>
    <row r="114">
      <c r="A114" s="78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</row>
    <row r="115">
      <c r="A115" s="78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>
      <c r="A116" s="78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</row>
    <row r="117">
      <c r="A117" s="78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</row>
    <row r="118">
      <c r="A118" s="78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</row>
    <row r="119">
      <c r="A119" s="78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</row>
    <row r="120">
      <c r="A120" s="78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</row>
    <row r="121">
      <c r="A121" s="78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</row>
    <row r="122">
      <c r="A122" s="78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>
      <c r="A123" s="78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>
      <c r="A124" s="78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</row>
    <row r="125">
      <c r="A125" s="78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</row>
    <row r="126">
      <c r="A126" s="78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</row>
    <row r="127">
      <c r="A127" s="78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</row>
    <row r="128">
      <c r="A128" s="78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</row>
    <row r="129">
      <c r="A129" s="78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</row>
    <row r="130">
      <c r="A130" s="78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>
      <c r="A131" s="78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</row>
    <row r="132">
      <c r="A132" s="78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</row>
    <row r="133">
      <c r="A133" s="78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</row>
    <row r="134">
      <c r="A134" s="78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</row>
    <row r="135">
      <c r="A135" s="78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</row>
    <row r="136">
      <c r="A136" s="78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</row>
    <row r="137">
      <c r="A137" s="78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</row>
    <row r="138">
      <c r="A138" s="78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</row>
    <row r="139">
      <c r="A139" s="78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</row>
    <row r="140">
      <c r="A140" s="78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</row>
    <row r="141">
      <c r="A141" s="78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</row>
    <row r="142">
      <c r="A142" s="78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</row>
    <row r="143">
      <c r="A143" s="78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>
      <c r="A144" s="78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</row>
    <row r="145">
      <c r="A145" s="78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>
      <c r="A146" s="78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</row>
    <row r="147">
      <c r="A147" s="78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>
      <c r="A148" s="78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</row>
    <row r="149">
      <c r="A149" s="78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</row>
    <row r="150">
      <c r="A150" s="78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</row>
    <row r="151">
      <c r="A151" s="78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</row>
    <row r="152">
      <c r="A152" s="78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</row>
    <row r="153">
      <c r="A153" s="78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</row>
    <row r="154">
      <c r="A154" s="78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</row>
    <row r="155">
      <c r="A155" s="78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</row>
    <row r="156">
      <c r="A156" s="78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</row>
    <row r="157">
      <c r="A157" s="78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</row>
    <row r="158">
      <c r="A158" s="78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</row>
    <row r="159">
      <c r="A159" s="78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</row>
    <row r="160">
      <c r="A160" s="78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</row>
    <row r="161">
      <c r="A161" s="78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</row>
    <row r="162">
      <c r="A162" s="78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</row>
    <row r="163">
      <c r="A163" s="78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</row>
    <row r="164">
      <c r="A164" s="78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</row>
    <row r="165">
      <c r="A165" s="78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</row>
    <row r="166">
      <c r="A166" s="78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>
      <c r="A167" s="78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</row>
    <row r="168">
      <c r="A168" s="78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</row>
    <row r="169">
      <c r="A169" s="78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</row>
    <row r="170">
      <c r="A170" s="78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</row>
    <row r="171">
      <c r="A171" s="78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</row>
    <row r="172">
      <c r="A172" s="78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</row>
    <row r="173">
      <c r="A173" s="78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</row>
    <row r="174">
      <c r="A174" s="78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</row>
    <row r="175">
      <c r="A175" s="78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</row>
    <row r="176">
      <c r="A176" s="78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</row>
    <row r="177">
      <c r="A177" s="78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</row>
    <row r="178">
      <c r="A178" s="78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</row>
    <row r="179">
      <c r="A179" s="78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</row>
    <row r="180">
      <c r="A180" s="78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</row>
    <row r="181">
      <c r="A181" s="78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</row>
    <row r="182">
      <c r="A182" s="78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</row>
    <row r="183">
      <c r="A183" s="78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</row>
    <row r="184">
      <c r="A184" s="78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</row>
    <row r="185">
      <c r="A185" s="78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</row>
    <row r="186">
      <c r="A186" s="78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</row>
    <row r="187">
      <c r="A187" s="78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</row>
    <row r="188">
      <c r="A188" s="78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</row>
    <row r="189">
      <c r="A189" s="78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</row>
    <row r="190">
      <c r="A190" s="78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</row>
    <row r="191">
      <c r="A191" s="78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</row>
    <row r="192">
      <c r="A192" s="78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</row>
    <row r="193">
      <c r="A193" s="78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</row>
    <row r="194">
      <c r="A194" s="78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</row>
    <row r="195">
      <c r="A195" s="78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</row>
    <row r="196">
      <c r="A196" s="78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</row>
    <row r="197">
      <c r="A197" s="78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</row>
    <row r="198">
      <c r="A198" s="78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</row>
    <row r="199">
      <c r="A199" s="78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</row>
    <row r="200">
      <c r="A200" s="78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</row>
    <row r="201">
      <c r="A201" s="78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</row>
    <row r="202">
      <c r="A202" s="78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</row>
    <row r="203">
      <c r="A203" s="78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</row>
    <row r="204">
      <c r="A204" s="78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</row>
    <row r="205">
      <c r="A205" s="78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</row>
    <row r="206">
      <c r="A206" s="78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</row>
    <row r="207">
      <c r="A207" s="78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</row>
    <row r="208">
      <c r="A208" s="78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</row>
    <row r="209">
      <c r="A209" s="78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</row>
    <row r="210">
      <c r="A210" s="78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</row>
    <row r="211">
      <c r="A211" s="78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</row>
    <row r="212">
      <c r="A212" s="78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</row>
    <row r="213">
      <c r="A213" s="78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</row>
    <row r="214">
      <c r="A214" s="78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</row>
    <row r="215">
      <c r="A215" s="78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</row>
    <row r="216">
      <c r="A216" s="78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</row>
    <row r="217">
      <c r="A217" s="78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</row>
    <row r="218">
      <c r="A218" s="78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</row>
    <row r="219">
      <c r="A219" s="78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</row>
    <row r="220">
      <c r="A220" s="78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</row>
    <row r="221">
      <c r="A221" s="78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</row>
    <row r="222">
      <c r="A222" s="78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</row>
    <row r="223">
      <c r="A223" s="78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</row>
    <row r="224">
      <c r="A224" s="78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</row>
    <row r="225">
      <c r="A225" s="78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</row>
    <row r="226">
      <c r="A226" s="78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</row>
    <row r="227">
      <c r="A227" s="78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</row>
    <row r="228">
      <c r="A228" s="78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</row>
    <row r="229">
      <c r="A229" s="78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</row>
    <row r="230">
      <c r="A230" s="78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</row>
    <row r="231">
      <c r="A231" s="78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</row>
    <row r="232">
      <c r="A232" s="78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</row>
    <row r="233">
      <c r="A233" s="78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</row>
    <row r="234">
      <c r="A234" s="78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</row>
    <row r="235">
      <c r="A235" s="78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</row>
    <row r="236">
      <c r="A236" s="78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</row>
    <row r="237">
      <c r="A237" s="78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</row>
    <row r="238">
      <c r="A238" s="78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</row>
    <row r="239">
      <c r="A239" s="78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</row>
    <row r="240">
      <c r="A240" s="78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</row>
    <row r="241">
      <c r="A241" s="78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</row>
    <row r="242">
      <c r="A242" s="78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</row>
    <row r="243">
      <c r="A243" s="78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</row>
    <row r="244">
      <c r="A244" s="78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</row>
    <row r="245">
      <c r="A245" s="78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</row>
    <row r="246">
      <c r="A246" s="78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</row>
    <row r="247">
      <c r="A247" s="78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</row>
    <row r="248">
      <c r="A248" s="78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</row>
    <row r="249">
      <c r="A249" s="78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</row>
    <row r="250">
      <c r="A250" s="78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</row>
    <row r="251">
      <c r="A251" s="78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</row>
    <row r="252">
      <c r="A252" s="78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</row>
    <row r="253">
      <c r="A253" s="78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</row>
    <row r="254">
      <c r="A254" s="78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</row>
    <row r="255">
      <c r="A255" s="78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</row>
    <row r="256">
      <c r="A256" s="78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</row>
    <row r="257">
      <c r="A257" s="78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</row>
    <row r="258">
      <c r="A258" s="78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</row>
    <row r="259">
      <c r="A259" s="78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</row>
    <row r="260">
      <c r="A260" s="78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</row>
    <row r="261">
      <c r="A261" s="78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</row>
    <row r="262">
      <c r="A262" s="78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</row>
    <row r="263">
      <c r="A263" s="78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</row>
    <row r="264">
      <c r="A264" s="78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</row>
    <row r="265">
      <c r="A265" s="78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</row>
    <row r="266">
      <c r="A266" s="78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</row>
    <row r="267">
      <c r="A267" s="78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</row>
    <row r="268">
      <c r="A268" s="78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</row>
    <row r="269">
      <c r="A269" s="78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</row>
    <row r="270">
      <c r="A270" s="78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</row>
    <row r="271">
      <c r="A271" s="78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</row>
    <row r="272">
      <c r="A272" s="78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</row>
    <row r="273">
      <c r="A273" s="78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</row>
    <row r="274">
      <c r="A274" s="78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</row>
    <row r="275">
      <c r="A275" s="78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</row>
    <row r="276">
      <c r="A276" s="78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</row>
    <row r="277">
      <c r="A277" s="78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</row>
    <row r="278">
      <c r="A278" s="78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</row>
    <row r="279">
      <c r="A279" s="78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</row>
    <row r="280">
      <c r="A280" s="78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</row>
    <row r="281">
      <c r="A281" s="78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</row>
    <row r="282">
      <c r="A282" s="78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</row>
    <row r="283">
      <c r="A283" s="78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</row>
    <row r="284">
      <c r="A284" s="78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</row>
    <row r="285">
      <c r="A285" s="78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</row>
    <row r="286">
      <c r="A286" s="78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</row>
    <row r="287">
      <c r="A287" s="78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</row>
    <row r="288">
      <c r="A288" s="78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</row>
    <row r="289">
      <c r="A289" s="78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</row>
    <row r="290">
      <c r="A290" s="78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</row>
    <row r="291">
      <c r="A291" s="78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</row>
    <row r="292">
      <c r="A292" s="78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</row>
    <row r="293">
      <c r="A293" s="78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</row>
    <row r="294">
      <c r="A294" s="78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</row>
    <row r="295">
      <c r="A295" s="78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</row>
    <row r="296">
      <c r="A296" s="78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</row>
    <row r="297">
      <c r="A297" s="78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</row>
    <row r="298">
      <c r="A298" s="78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</row>
    <row r="299">
      <c r="A299" s="78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</row>
    <row r="300">
      <c r="A300" s="78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</row>
    <row r="301">
      <c r="A301" s="78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</row>
    <row r="302">
      <c r="A302" s="78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</row>
    <row r="303">
      <c r="A303" s="78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</row>
    <row r="304">
      <c r="A304" s="78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</row>
    <row r="305">
      <c r="A305" s="78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</row>
    <row r="306">
      <c r="A306" s="78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</row>
    <row r="307">
      <c r="A307" s="78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</row>
    <row r="308">
      <c r="A308" s="78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</row>
    <row r="309">
      <c r="A309" s="78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</row>
    <row r="310">
      <c r="A310" s="78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</row>
    <row r="311">
      <c r="A311" s="78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</row>
    <row r="312">
      <c r="A312" s="78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</row>
    <row r="313">
      <c r="A313" s="78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</row>
    <row r="314">
      <c r="A314" s="78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</row>
    <row r="315">
      <c r="A315" s="78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</row>
    <row r="316">
      <c r="A316" s="78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</row>
    <row r="317">
      <c r="A317" s="78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</row>
    <row r="318">
      <c r="A318" s="78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</row>
    <row r="319">
      <c r="A319" s="78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</row>
    <row r="320">
      <c r="A320" s="78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</row>
    <row r="321">
      <c r="A321" s="78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</row>
    <row r="322">
      <c r="A322" s="78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</row>
    <row r="323">
      <c r="A323" s="78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</row>
    <row r="324">
      <c r="A324" s="78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</row>
    <row r="325">
      <c r="A325" s="78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</row>
    <row r="326">
      <c r="A326" s="78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</row>
    <row r="327">
      <c r="A327" s="78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</row>
    <row r="328">
      <c r="A328" s="78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</row>
    <row r="329">
      <c r="A329" s="78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</row>
    <row r="330">
      <c r="A330" s="78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</row>
    <row r="331">
      <c r="A331" s="78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</row>
    <row r="332">
      <c r="A332" s="78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</row>
    <row r="333">
      <c r="A333" s="78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</row>
    <row r="334">
      <c r="A334" s="78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</row>
    <row r="335">
      <c r="A335" s="78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</row>
    <row r="336">
      <c r="A336" s="78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</row>
    <row r="337">
      <c r="A337" s="78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</row>
    <row r="338">
      <c r="A338" s="78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</row>
    <row r="339">
      <c r="A339" s="78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</row>
    <row r="340">
      <c r="A340" s="78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</row>
    <row r="341">
      <c r="A341" s="78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</row>
    <row r="342">
      <c r="A342" s="78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</row>
    <row r="343">
      <c r="A343" s="78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</row>
    <row r="344">
      <c r="A344" s="78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</row>
    <row r="345">
      <c r="A345" s="78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</row>
    <row r="346">
      <c r="A346" s="78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</row>
    <row r="347">
      <c r="A347" s="78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</row>
    <row r="348">
      <c r="A348" s="78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</row>
    <row r="349">
      <c r="A349" s="78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</row>
    <row r="350">
      <c r="A350" s="78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</row>
    <row r="351">
      <c r="A351" s="78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</row>
    <row r="352">
      <c r="A352" s="78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</row>
    <row r="353">
      <c r="A353" s="78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</row>
    <row r="354">
      <c r="A354" s="78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</row>
    <row r="355">
      <c r="A355" s="78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</row>
    <row r="356">
      <c r="A356" s="78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</row>
    <row r="357">
      <c r="A357" s="78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</row>
    <row r="358">
      <c r="A358" s="78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</row>
    <row r="359">
      <c r="A359" s="78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</row>
    <row r="360">
      <c r="A360" s="78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</row>
    <row r="361">
      <c r="A361" s="78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</row>
    <row r="362">
      <c r="A362" s="78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</row>
    <row r="363">
      <c r="A363" s="78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</row>
    <row r="364">
      <c r="A364" s="78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</row>
    <row r="365">
      <c r="A365" s="78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</row>
    <row r="366">
      <c r="A366" s="78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</row>
    <row r="367">
      <c r="A367" s="78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</row>
    <row r="368">
      <c r="A368" s="78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</row>
    <row r="369">
      <c r="A369" s="78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</row>
    <row r="370">
      <c r="A370" s="78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</row>
    <row r="371">
      <c r="A371" s="78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</row>
    <row r="372">
      <c r="A372" s="78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</row>
    <row r="373">
      <c r="A373" s="78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</row>
    <row r="374">
      <c r="A374" s="78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</row>
    <row r="375">
      <c r="A375" s="78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</row>
    <row r="376">
      <c r="A376" s="78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</row>
    <row r="377">
      <c r="A377" s="78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</row>
    <row r="378">
      <c r="A378" s="78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</row>
    <row r="379">
      <c r="A379" s="78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</row>
    <row r="380">
      <c r="A380" s="78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</row>
    <row r="381">
      <c r="A381" s="78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</row>
    <row r="382">
      <c r="A382" s="78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</row>
    <row r="383">
      <c r="A383" s="78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</row>
    <row r="384">
      <c r="A384" s="78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</row>
    <row r="385">
      <c r="A385" s="78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</row>
    <row r="386">
      <c r="A386" s="78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</row>
    <row r="387">
      <c r="A387" s="78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</row>
    <row r="388">
      <c r="A388" s="78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</row>
    <row r="389">
      <c r="A389" s="78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</row>
    <row r="390">
      <c r="A390" s="78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</row>
    <row r="391">
      <c r="A391" s="78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</row>
    <row r="392">
      <c r="A392" s="78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</row>
    <row r="393">
      <c r="A393" s="78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</row>
    <row r="394">
      <c r="A394" s="78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</row>
    <row r="395">
      <c r="A395" s="78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</row>
    <row r="396">
      <c r="A396" s="78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</row>
    <row r="397">
      <c r="A397" s="78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</row>
    <row r="398">
      <c r="A398" s="78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</row>
    <row r="399">
      <c r="A399" s="78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</row>
    <row r="400">
      <c r="A400" s="78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</row>
    <row r="401">
      <c r="A401" s="78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</row>
    <row r="402">
      <c r="A402" s="78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</row>
    <row r="403">
      <c r="A403" s="78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</row>
    <row r="404">
      <c r="A404" s="78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</row>
    <row r="405">
      <c r="A405" s="78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</row>
    <row r="406">
      <c r="A406" s="78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</row>
    <row r="407">
      <c r="A407" s="78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</row>
    <row r="408">
      <c r="A408" s="78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</row>
    <row r="409">
      <c r="A409" s="78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</row>
    <row r="410">
      <c r="A410" s="78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</row>
    <row r="411">
      <c r="A411" s="78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</row>
    <row r="412">
      <c r="A412" s="78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</row>
    <row r="413">
      <c r="A413" s="78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</row>
    <row r="414">
      <c r="A414" s="78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</row>
    <row r="415">
      <c r="A415" s="78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</row>
    <row r="416">
      <c r="A416" s="78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</row>
    <row r="417">
      <c r="A417" s="78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</row>
    <row r="418">
      <c r="A418" s="78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</row>
    <row r="419">
      <c r="A419" s="78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</row>
    <row r="420">
      <c r="A420" s="78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</row>
    <row r="421">
      <c r="A421" s="78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</row>
    <row r="422">
      <c r="A422" s="78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</row>
    <row r="423">
      <c r="A423" s="78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</row>
    <row r="424">
      <c r="A424" s="78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</row>
    <row r="425">
      <c r="A425" s="78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</row>
    <row r="426">
      <c r="A426" s="78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</row>
    <row r="427">
      <c r="A427" s="78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</row>
    <row r="428">
      <c r="A428" s="78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</row>
    <row r="429">
      <c r="A429" s="78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</row>
    <row r="430">
      <c r="A430" s="78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</row>
    <row r="431">
      <c r="A431" s="78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</row>
    <row r="432">
      <c r="A432" s="78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</row>
    <row r="433">
      <c r="A433" s="78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</row>
    <row r="434">
      <c r="A434" s="78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</row>
    <row r="435">
      <c r="A435" s="78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</row>
    <row r="436">
      <c r="A436" s="78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</row>
    <row r="437">
      <c r="A437" s="78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</row>
    <row r="438">
      <c r="A438" s="78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</row>
    <row r="439">
      <c r="A439" s="78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</row>
    <row r="440">
      <c r="A440" s="78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</row>
    <row r="441">
      <c r="A441" s="78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</row>
    <row r="442">
      <c r="A442" s="78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</row>
    <row r="443">
      <c r="A443" s="78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</row>
    <row r="444">
      <c r="A444" s="78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</row>
    <row r="445">
      <c r="A445" s="78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</row>
    <row r="446">
      <c r="A446" s="78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</row>
    <row r="447">
      <c r="A447" s="78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</row>
    <row r="448">
      <c r="A448" s="78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</row>
    <row r="449">
      <c r="A449" s="78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</row>
    <row r="450">
      <c r="A450" s="78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</row>
    <row r="451">
      <c r="A451" s="78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</row>
    <row r="452">
      <c r="A452" s="78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</row>
    <row r="453">
      <c r="A453" s="78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</row>
    <row r="454">
      <c r="A454" s="78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</row>
    <row r="455">
      <c r="A455" s="78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</row>
    <row r="456">
      <c r="A456" s="78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</row>
    <row r="457">
      <c r="A457" s="78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</row>
    <row r="458">
      <c r="A458" s="78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</row>
    <row r="459">
      <c r="A459" s="78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</row>
    <row r="460">
      <c r="A460" s="78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</row>
    <row r="461">
      <c r="A461" s="78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</row>
    <row r="462">
      <c r="A462" s="78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</row>
    <row r="463">
      <c r="A463" s="78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</row>
    <row r="464">
      <c r="A464" s="78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</row>
    <row r="465">
      <c r="A465" s="78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</row>
    <row r="466">
      <c r="A466" s="78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</row>
    <row r="467">
      <c r="A467" s="78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</row>
    <row r="468">
      <c r="A468" s="78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</row>
    <row r="469">
      <c r="A469" s="78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</row>
    <row r="470">
      <c r="A470" s="78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</row>
    <row r="471">
      <c r="A471" s="78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</row>
    <row r="472">
      <c r="A472" s="78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</row>
    <row r="473">
      <c r="A473" s="78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</row>
    <row r="474">
      <c r="A474" s="78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</row>
    <row r="475">
      <c r="A475" s="78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</row>
    <row r="476">
      <c r="A476" s="78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</row>
    <row r="477">
      <c r="A477" s="78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</row>
    <row r="478">
      <c r="A478" s="78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</row>
    <row r="479">
      <c r="A479" s="78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</row>
    <row r="480">
      <c r="A480" s="78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</row>
    <row r="481">
      <c r="A481" s="78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</row>
    <row r="482">
      <c r="A482" s="78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</row>
    <row r="483">
      <c r="A483" s="78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</row>
    <row r="484">
      <c r="A484" s="78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</row>
    <row r="485">
      <c r="A485" s="78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</row>
    <row r="486">
      <c r="A486" s="78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</row>
    <row r="487">
      <c r="A487" s="78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</row>
    <row r="488">
      <c r="A488" s="78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</row>
    <row r="489">
      <c r="A489" s="78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</row>
    <row r="490">
      <c r="A490" s="78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</row>
    <row r="491">
      <c r="A491" s="78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</row>
    <row r="492">
      <c r="A492" s="78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</row>
    <row r="493">
      <c r="A493" s="78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</row>
    <row r="494">
      <c r="A494" s="78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</row>
    <row r="495">
      <c r="A495" s="78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</row>
    <row r="496">
      <c r="A496" s="78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</row>
    <row r="497">
      <c r="A497" s="78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</row>
    <row r="498">
      <c r="A498" s="78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</row>
    <row r="499">
      <c r="A499" s="78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</row>
    <row r="500">
      <c r="A500" s="78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</row>
    <row r="501">
      <c r="A501" s="78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</row>
    <row r="502">
      <c r="A502" s="78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</row>
    <row r="503">
      <c r="A503" s="78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</row>
    <row r="504">
      <c r="A504" s="78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</row>
    <row r="505">
      <c r="A505" s="78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</row>
    <row r="506">
      <c r="A506" s="78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</row>
    <row r="507">
      <c r="A507" s="78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</row>
    <row r="508">
      <c r="A508" s="78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</row>
    <row r="509">
      <c r="A509" s="78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</row>
    <row r="510">
      <c r="A510" s="78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</row>
    <row r="511">
      <c r="A511" s="78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</row>
    <row r="512">
      <c r="A512" s="78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</row>
    <row r="513">
      <c r="A513" s="78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</row>
    <row r="514">
      <c r="A514" s="78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</row>
    <row r="515">
      <c r="A515" s="78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</row>
    <row r="516">
      <c r="A516" s="78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</row>
    <row r="517">
      <c r="A517" s="78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</row>
    <row r="518">
      <c r="A518" s="78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</row>
    <row r="519">
      <c r="A519" s="78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</row>
    <row r="520">
      <c r="A520" s="78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</row>
    <row r="521">
      <c r="A521" s="78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</row>
    <row r="522">
      <c r="A522" s="78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</row>
    <row r="523">
      <c r="A523" s="78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</row>
    <row r="524">
      <c r="A524" s="78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</row>
    <row r="525">
      <c r="A525" s="78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</row>
    <row r="526">
      <c r="A526" s="78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</row>
    <row r="527">
      <c r="A527" s="78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</row>
    <row r="528">
      <c r="A528" s="78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</row>
    <row r="529">
      <c r="A529" s="78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</row>
    <row r="530">
      <c r="A530" s="78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</row>
    <row r="531">
      <c r="A531" s="78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</row>
    <row r="532">
      <c r="A532" s="78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</row>
    <row r="533">
      <c r="A533" s="78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</row>
    <row r="534">
      <c r="A534" s="78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</row>
    <row r="535">
      <c r="A535" s="78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</row>
    <row r="536">
      <c r="A536" s="78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</row>
    <row r="537">
      <c r="A537" s="78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</row>
    <row r="538">
      <c r="A538" s="78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</row>
    <row r="539">
      <c r="A539" s="78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</row>
    <row r="540">
      <c r="A540" s="78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</row>
    <row r="541">
      <c r="A541" s="78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</row>
    <row r="542">
      <c r="A542" s="78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</row>
    <row r="543">
      <c r="A543" s="78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</row>
    <row r="544">
      <c r="A544" s="78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</row>
    <row r="545">
      <c r="A545" s="78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</row>
    <row r="546">
      <c r="A546" s="78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</row>
    <row r="547">
      <c r="A547" s="78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</row>
    <row r="548">
      <c r="A548" s="78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</row>
    <row r="549">
      <c r="A549" s="78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</row>
    <row r="550">
      <c r="A550" s="78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</row>
    <row r="551">
      <c r="A551" s="78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</row>
    <row r="552">
      <c r="A552" s="78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</row>
    <row r="553">
      <c r="A553" s="78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</row>
    <row r="554">
      <c r="A554" s="78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</row>
    <row r="555">
      <c r="A555" s="78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</row>
    <row r="556">
      <c r="A556" s="78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</row>
    <row r="557">
      <c r="A557" s="78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</row>
    <row r="558">
      <c r="A558" s="78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</row>
    <row r="559">
      <c r="A559" s="78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</row>
    <row r="560">
      <c r="A560" s="78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</row>
    <row r="561">
      <c r="A561" s="78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</row>
    <row r="562">
      <c r="A562" s="78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</row>
    <row r="563">
      <c r="A563" s="78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</row>
    <row r="564">
      <c r="A564" s="78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</row>
    <row r="565">
      <c r="A565" s="78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</row>
    <row r="566">
      <c r="A566" s="78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</row>
    <row r="567">
      <c r="A567" s="78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</row>
    <row r="568">
      <c r="A568" s="78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</row>
    <row r="569">
      <c r="A569" s="78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</row>
    <row r="570">
      <c r="A570" s="78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</row>
    <row r="571">
      <c r="A571" s="78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</row>
    <row r="572">
      <c r="A572" s="78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</row>
    <row r="573">
      <c r="A573" s="78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</row>
    <row r="574">
      <c r="A574" s="78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</row>
    <row r="575">
      <c r="A575" s="78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</row>
    <row r="576">
      <c r="A576" s="78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</row>
    <row r="577">
      <c r="A577" s="78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</row>
    <row r="578">
      <c r="A578" s="78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</row>
    <row r="579">
      <c r="A579" s="78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</row>
    <row r="580">
      <c r="A580" s="78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</row>
    <row r="581">
      <c r="A581" s="78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</row>
    <row r="582">
      <c r="A582" s="78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</row>
    <row r="583">
      <c r="A583" s="78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</row>
    <row r="584">
      <c r="A584" s="78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</row>
    <row r="585">
      <c r="A585" s="78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</row>
    <row r="586">
      <c r="A586" s="78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</row>
    <row r="587">
      <c r="A587" s="78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</row>
    <row r="588">
      <c r="A588" s="78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</row>
    <row r="589">
      <c r="A589" s="78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</row>
    <row r="590">
      <c r="A590" s="78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</row>
    <row r="591">
      <c r="A591" s="78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</row>
    <row r="592">
      <c r="A592" s="78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</row>
    <row r="593">
      <c r="A593" s="78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</row>
    <row r="594">
      <c r="A594" s="78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</row>
    <row r="595">
      <c r="A595" s="78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</row>
    <row r="596">
      <c r="A596" s="78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</row>
    <row r="597">
      <c r="A597" s="78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</row>
    <row r="598">
      <c r="A598" s="78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</row>
    <row r="599">
      <c r="A599" s="78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</row>
    <row r="600">
      <c r="A600" s="78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</row>
    <row r="601">
      <c r="A601" s="78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</row>
    <row r="602">
      <c r="A602" s="78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</row>
    <row r="603">
      <c r="A603" s="78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</row>
    <row r="604">
      <c r="A604" s="78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</row>
    <row r="605">
      <c r="A605" s="78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</row>
    <row r="606">
      <c r="A606" s="78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</row>
    <row r="607">
      <c r="A607" s="78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</row>
    <row r="608">
      <c r="A608" s="78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</row>
    <row r="609">
      <c r="A609" s="78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</row>
    <row r="610">
      <c r="A610" s="78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</row>
    <row r="611">
      <c r="A611" s="78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</row>
    <row r="612">
      <c r="A612" s="78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</row>
    <row r="613">
      <c r="A613" s="78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</row>
    <row r="614">
      <c r="A614" s="78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</row>
    <row r="615">
      <c r="A615" s="78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</row>
    <row r="616">
      <c r="A616" s="78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</row>
    <row r="617">
      <c r="A617" s="78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</row>
    <row r="618">
      <c r="A618" s="78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</row>
    <row r="619">
      <c r="A619" s="78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</row>
    <row r="620">
      <c r="A620" s="78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</row>
    <row r="621">
      <c r="A621" s="78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</row>
    <row r="622">
      <c r="A622" s="78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</row>
    <row r="623">
      <c r="A623" s="78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</row>
    <row r="624">
      <c r="A624" s="78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</row>
    <row r="625">
      <c r="A625" s="78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</row>
    <row r="626">
      <c r="A626" s="78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</row>
    <row r="627">
      <c r="A627" s="78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</row>
    <row r="628">
      <c r="A628" s="78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</row>
    <row r="629">
      <c r="A629" s="78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</row>
    <row r="630">
      <c r="A630" s="78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</row>
    <row r="631">
      <c r="A631" s="78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</row>
    <row r="632">
      <c r="A632" s="78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</row>
    <row r="633">
      <c r="A633" s="78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</row>
    <row r="634">
      <c r="A634" s="78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</row>
    <row r="635">
      <c r="A635" s="78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</row>
    <row r="636">
      <c r="A636" s="78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</row>
    <row r="637">
      <c r="A637" s="78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</row>
    <row r="638">
      <c r="A638" s="78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</row>
    <row r="639">
      <c r="A639" s="78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</row>
    <row r="640">
      <c r="A640" s="78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</row>
    <row r="641">
      <c r="A641" s="78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</row>
    <row r="642">
      <c r="A642" s="78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</row>
    <row r="643">
      <c r="A643" s="78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</row>
    <row r="644">
      <c r="A644" s="78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</row>
    <row r="645">
      <c r="A645" s="78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</row>
    <row r="646">
      <c r="A646" s="78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</row>
    <row r="647">
      <c r="A647" s="78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</row>
    <row r="648">
      <c r="A648" s="78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</row>
    <row r="649">
      <c r="A649" s="78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</row>
    <row r="650">
      <c r="A650" s="78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</row>
    <row r="651">
      <c r="A651" s="78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</row>
    <row r="652">
      <c r="A652" s="78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</row>
    <row r="653">
      <c r="A653" s="78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</row>
    <row r="654">
      <c r="A654" s="78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</row>
    <row r="655">
      <c r="A655" s="78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</row>
    <row r="656">
      <c r="A656" s="78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</row>
    <row r="657">
      <c r="A657" s="78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</row>
    <row r="658">
      <c r="A658" s="78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</row>
    <row r="659">
      <c r="A659" s="78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</row>
    <row r="660">
      <c r="A660" s="78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</row>
    <row r="661">
      <c r="A661" s="78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</row>
    <row r="662">
      <c r="A662" s="78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</row>
    <row r="663">
      <c r="A663" s="78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</row>
    <row r="664">
      <c r="A664" s="78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</row>
    <row r="665">
      <c r="A665" s="78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</row>
    <row r="666">
      <c r="A666" s="78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</row>
    <row r="667">
      <c r="A667" s="78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</row>
    <row r="668">
      <c r="A668" s="78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</row>
    <row r="669">
      <c r="A669" s="78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</row>
    <row r="670">
      <c r="A670" s="78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</row>
    <row r="671">
      <c r="A671" s="78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</row>
    <row r="672">
      <c r="A672" s="78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</row>
    <row r="673">
      <c r="A673" s="78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</row>
    <row r="674">
      <c r="A674" s="78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</row>
    <row r="675">
      <c r="A675" s="78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</row>
    <row r="676">
      <c r="A676" s="78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</row>
    <row r="677">
      <c r="A677" s="78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</row>
    <row r="678">
      <c r="A678" s="78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</row>
    <row r="679">
      <c r="A679" s="78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</row>
    <row r="680">
      <c r="A680" s="78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</row>
    <row r="681">
      <c r="A681" s="78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</row>
    <row r="682">
      <c r="A682" s="78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</row>
    <row r="683">
      <c r="A683" s="78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</row>
    <row r="684">
      <c r="A684" s="78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</row>
    <row r="685">
      <c r="A685" s="78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</row>
    <row r="686">
      <c r="A686" s="78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</row>
    <row r="687">
      <c r="A687" s="78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</row>
    <row r="688">
      <c r="A688" s="78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</row>
    <row r="689">
      <c r="A689" s="78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</row>
    <row r="690">
      <c r="A690" s="78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</row>
    <row r="691">
      <c r="A691" s="78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</row>
    <row r="692">
      <c r="A692" s="78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</row>
    <row r="693">
      <c r="A693" s="78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</row>
    <row r="694">
      <c r="A694" s="78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</row>
    <row r="695">
      <c r="A695" s="78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</row>
    <row r="696">
      <c r="A696" s="78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</row>
    <row r="697">
      <c r="A697" s="78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</row>
    <row r="698">
      <c r="A698" s="78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</row>
    <row r="699">
      <c r="A699" s="78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</row>
    <row r="700">
      <c r="A700" s="78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</row>
    <row r="701">
      <c r="A701" s="78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</row>
    <row r="702">
      <c r="A702" s="78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</row>
    <row r="703">
      <c r="A703" s="78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</row>
    <row r="704">
      <c r="A704" s="78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</row>
    <row r="705">
      <c r="A705" s="78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</row>
    <row r="706">
      <c r="A706" s="78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</row>
    <row r="707">
      <c r="A707" s="78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</row>
    <row r="708">
      <c r="A708" s="78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</row>
    <row r="709">
      <c r="A709" s="78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</row>
    <row r="710">
      <c r="A710" s="78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</row>
    <row r="711">
      <c r="A711" s="78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</row>
    <row r="712">
      <c r="A712" s="78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</row>
    <row r="713">
      <c r="A713" s="78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</row>
    <row r="714">
      <c r="A714" s="78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</row>
    <row r="715">
      <c r="A715" s="78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</row>
    <row r="716">
      <c r="A716" s="78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</row>
    <row r="717">
      <c r="A717" s="78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</row>
    <row r="718">
      <c r="A718" s="78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</row>
    <row r="719">
      <c r="A719" s="78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</row>
    <row r="720">
      <c r="A720" s="78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</row>
    <row r="721">
      <c r="A721" s="78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</row>
    <row r="722">
      <c r="A722" s="78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</row>
    <row r="723">
      <c r="A723" s="78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</row>
    <row r="724">
      <c r="A724" s="78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</row>
    <row r="725">
      <c r="A725" s="78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</row>
    <row r="726">
      <c r="A726" s="78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</row>
    <row r="727">
      <c r="A727" s="78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</row>
    <row r="728">
      <c r="A728" s="78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</row>
    <row r="729">
      <c r="A729" s="78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</row>
    <row r="730">
      <c r="A730" s="78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</row>
    <row r="731">
      <c r="A731" s="78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</row>
    <row r="732">
      <c r="A732" s="78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</row>
    <row r="733">
      <c r="A733" s="78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</row>
    <row r="734">
      <c r="A734" s="78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</row>
    <row r="735">
      <c r="A735" s="78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</row>
    <row r="736">
      <c r="A736" s="78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</row>
    <row r="737">
      <c r="A737" s="78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</row>
    <row r="738">
      <c r="A738" s="78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</row>
    <row r="739">
      <c r="A739" s="78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</row>
    <row r="740">
      <c r="A740" s="78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</row>
    <row r="741">
      <c r="A741" s="78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</row>
    <row r="742">
      <c r="A742" s="78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</row>
    <row r="743">
      <c r="A743" s="78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</row>
    <row r="744">
      <c r="A744" s="78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</row>
    <row r="745">
      <c r="A745" s="78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</row>
    <row r="746">
      <c r="A746" s="78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</row>
    <row r="747">
      <c r="A747" s="78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</row>
    <row r="748">
      <c r="A748" s="78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</row>
    <row r="749">
      <c r="A749" s="78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</row>
    <row r="750">
      <c r="A750" s="78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</row>
    <row r="751">
      <c r="A751" s="78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</row>
    <row r="752">
      <c r="A752" s="78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</row>
    <row r="753">
      <c r="A753" s="78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</row>
    <row r="754">
      <c r="A754" s="78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</row>
    <row r="755">
      <c r="A755" s="78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</row>
    <row r="756">
      <c r="A756" s="78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</row>
    <row r="757">
      <c r="A757" s="78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</row>
    <row r="758">
      <c r="A758" s="78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</row>
    <row r="759">
      <c r="A759" s="78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</row>
    <row r="760">
      <c r="A760" s="78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</row>
    <row r="761">
      <c r="A761" s="78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</row>
    <row r="762">
      <c r="A762" s="78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</row>
    <row r="763">
      <c r="A763" s="78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</row>
    <row r="764">
      <c r="A764" s="78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</row>
    <row r="765">
      <c r="A765" s="78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</row>
    <row r="766">
      <c r="A766" s="78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</row>
    <row r="767">
      <c r="A767" s="78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</row>
    <row r="768">
      <c r="A768" s="78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</row>
    <row r="769">
      <c r="A769" s="78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</row>
    <row r="770">
      <c r="A770" s="78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</row>
    <row r="771">
      <c r="A771" s="78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</row>
    <row r="772">
      <c r="A772" s="78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</row>
    <row r="773">
      <c r="A773" s="78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</row>
    <row r="774">
      <c r="A774" s="78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</row>
    <row r="775">
      <c r="A775" s="78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</row>
    <row r="776">
      <c r="A776" s="78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</row>
    <row r="777">
      <c r="A777" s="78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</row>
    <row r="778">
      <c r="A778" s="78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</row>
    <row r="779">
      <c r="A779" s="78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</row>
    <row r="780">
      <c r="A780" s="78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</row>
    <row r="781">
      <c r="A781" s="78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</row>
    <row r="782">
      <c r="A782" s="78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</row>
    <row r="783">
      <c r="A783" s="78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</row>
    <row r="784">
      <c r="A784" s="78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</row>
    <row r="785">
      <c r="A785" s="78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</row>
    <row r="786">
      <c r="A786" s="78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</row>
    <row r="787">
      <c r="A787" s="78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</row>
    <row r="788">
      <c r="A788" s="78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</row>
    <row r="789">
      <c r="A789" s="78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</row>
    <row r="790">
      <c r="A790" s="78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</row>
    <row r="791">
      <c r="A791" s="78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</row>
    <row r="792">
      <c r="A792" s="78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</row>
    <row r="793">
      <c r="A793" s="78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</row>
    <row r="794">
      <c r="A794" s="78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</row>
    <row r="795">
      <c r="A795" s="78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</row>
    <row r="796">
      <c r="A796" s="78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</row>
    <row r="797">
      <c r="A797" s="78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</row>
    <row r="798">
      <c r="A798" s="78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</row>
    <row r="799">
      <c r="A799" s="78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</row>
    <row r="800">
      <c r="A800" s="78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</row>
    <row r="801">
      <c r="A801" s="78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</row>
    <row r="802">
      <c r="A802" s="78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</row>
    <row r="803">
      <c r="A803" s="78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</row>
    <row r="804">
      <c r="A804" s="78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</row>
    <row r="805">
      <c r="A805" s="78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</row>
    <row r="806">
      <c r="A806" s="78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</row>
    <row r="807">
      <c r="A807" s="78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</row>
    <row r="808">
      <c r="A808" s="78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</row>
    <row r="809">
      <c r="A809" s="78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</row>
    <row r="810">
      <c r="A810" s="78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</row>
    <row r="811">
      <c r="A811" s="78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</row>
    <row r="812">
      <c r="A812" s="78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</row>
    <row r="813">
      <c r="A813" s="78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</row>
    <row r="814">
      <c r="A814" s="78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</row>
    <row r="815">
      <c r="A815" s="78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</row>
    <row r="816">
      <c r="A816" s="78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</row>
    <row r="817">
      <c r="A817" s="78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</row>
    <row r="818">
      <c r="A818" s="78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</row>
    <row r="819">
      <c r="A819" s="78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</row>
    <row r="820">
      <c r="A820" s="78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</row>
    <row r="821">
      <c r="A821" s="78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</row>
    <row r="822">
      <c r="A822" s="78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</row>
    <row r="823">
      <c r="A823" s="78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</row>
    <row r="824">
      <c r="A824" s="78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</row>
    <row r="825">
      <c r="A825" s="78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</row>
    <row r="826">
      <c r="A826" s="78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</row>
    <row r="827">
      <c r="A827" s="78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</row>
    <row r="828">
      <c r="A828" s="78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</row>
    <row r="829">
      <c r="A829" s="78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</row>
    <row r="830">
      <c r="A830" s="78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</row>
    <row r="831">
      <c r="A831" s="78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</row>
    <row r="832">
      <c r="A832" s="78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</row>
    <row r="833">
      <c r="A833" s="78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</row>
    <row r="834">
      <c r="A834" s="78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</row>
    <row r="835">
      <c r="A835" s="78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</row>
    <row r="836">
      <c r="A836" s="78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</row>
    <row r="837">
      <c r="A837" s="78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</row>
    <row r="838">
      <c r="A838" s="78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</row>
    <row r="839">
      <c r="A839" s="78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</row>
    <row r="840">
      <c r="A840" s="78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</row>
    <row r="841">
      <c r="A841" s="78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</row>
    <row r="842">
      <c r="A842" s="78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</row>
    <row r="843">
      <c r="A843" s="78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</row>
    <row r="844">
      <c r="A844" s="78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</row>
    <row r="845">
      <c r="A845" s="78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</row>
    <row r="846">
      <c r="A846" s="78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</row>
    <row r="847">
      <c r="A847" s="78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</row>
    <row r="848">
      <c r="A848" s="78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</row>
    <row r="849">
      <c r="A849" s="78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</row>
    <row r="850">
      <c r="A850" s="78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</row>
    <row r="851">
      <c r="A851" s="78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</row>
    <row r="852">
      <c r="A852" s="78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</row>
    <row r="853">
      <c r="A853" s="78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</row>
    <row r="854">
      <c r="A854" s="78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</row>
    <row r="855">
      <c r="A855" s="78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</row>
    <row r="856">
      <c r="A856" s="78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</row>
    <row r="857">
      <c r="A857" s="78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</row>
    <row r="858">
      <c r="A858" s="78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</row>
    <row r="859">
      <c r="A859" s="78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</row>
    <row r="860">
      <c r="A860" s="78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</row>
    <row r="861">
      <c r="A861" s="78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</row>
    <row r="862">
      <c r="A862" s="78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</row>
    <row r="863">
      <c r="A863" s="78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</row>
    <row r="864">
      <c r="A864" s="78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</row>
    <row r="865">
      <c r="A865" s="78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</row>
    <row r="866">
      <c r="A866" s="78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</row>
    <row r="867">
      <c r="A867" s="78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</row>
    <row r="868">
      <c r="A868" s="78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</row>
    <row r="869">
      <c r="A869" s="78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</row>
    <row r="870">
      <c r="A870" s="78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</row>
    <row r="871">
      <c r="A871" s="78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</row>
    <row r="872">
      <c r="A872" s="78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</row>
    <row r="873">
      <c r="A873" s="78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</row>
    <row r="874">
      <c r="A874" s="78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</row>
    <row r="875">
      <c r="A875" s="78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</row>
    <row r="876">
      <c r="A876" s="78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</row>
    <row r="877">
      <c r="A877" s="78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</row>
    <row r="878">
      <c r="A878" s="78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</row>
    <row r="879">
      <c r="A879" s="78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</row>
    <row r="880">
      <c r="A880" s="78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</row>
    <row r="881">
      <c r="A881" s="78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</row>
    <row r="882">
      <c r="A882" s="78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</row>
    <row r="883">
      <c r="A883" s="78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</row>
    <row r="884">
      <c r="A884" s="78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</row>
    <row r="885">
      <c r="A885" s="78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</row>
    <row r="886">
      <c r="A886" s="78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</row>
    <row r="887">
      <c r="A887" s="78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</row>
    <row r="888">
      <c r="A888" s="78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</row>
    <row r="889">
      <c r="A889" s="78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</row>
    <row r="890">
      <c r="A890" s="78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</row>
    <row r="891">
      <c r="A891" s="78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</row>
    <row r="892">
      <c r="A892" s="78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</row>
    <row r="893">
      <c r="A893" s="78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</row>
    <row r="894">
      <c r="A894" s="78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</row>
    <row r="895">
      <c r="A895" s="78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</row>
    <row r="896">
      <c r="A896" s="78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</row>
    <row r="897">
      <c r="A897" s="78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</row>
    <row r="898">
      <c r="A898" s="78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</row>
    <row r="899">
      <c r="A899" s="78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</row>
    <row r="900">
      <c r="A900" s="78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</row>
    <row r="901">
      <c r="A901" s="78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</row>
    <row r="902">
      <c r="A902" s="78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</row>
    <row r="903">
      <c r="A903" s="78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</row>
    <row r="904">
      <c r="A904" s="78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</row>
    <row r="905">
      <c r="A905" s="78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</row>
    <row r="906">
      <c r="A906" s="78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</row>
    <row r="907">
      <c r="A907" s="78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</row>
    <row r="908">
      <c r="A908" s="78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</row>
    <row r="909">
      <c r="A909" s="78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</row>
    <row r="910">
      <c r="A910" s="78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</row>
    <row r="911">
      <c r="A911" s="78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</row>
    <row r="912">
      <c r="A912" s="78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</row>
    <row r="913">
      <c r="A913" s="78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</row>
    <row r="914">
      <c r="A914" s="78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</row>
    <row r="915">
      <c r="A915" s="78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</row>
    <row r="916">
      <c r="A916" s="78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</row>
    <row r="917">
      <c r="A917" s="78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</row>
    <row r="918">
      <c r="A918" s="78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</row>
    <row r="919">
      <c r="A919" s="78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</row>
    <row r="920">
      <c r="A920" s="78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</row>
    <row r="921">
      <c r="A921" s="78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</row>
    <row r="922">
      <c r="A922" s="78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</row>
    <row r="923">
      <c r="A923" s="78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</row>
    <row r="924">
      <c r="A924" s="78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</row>
    <row r="925">
      <c r="A925" s="78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</row>
    <row r="926">
      <c r="A926" s="78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</row>
    <row r="927">
      <c r="A927" s="78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</row>
    <row r="928">
      <c r="A928" s="78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</row>
    <row r="929">
      <c r="A929" s="78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</row>
    <row r="930">
      <c r="A930" s="78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</row>
    <row r="931">
      <c r="A931" s="78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</row>
    <row r="932">
      <c r="A932" s="78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</row>
    <row r="933">
      <c r="A933" s="78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</row>
    <row r="934">
      <c r="A934" s="78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</row>
    <row r="935">
      <c r="A935" s="78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</row>
    <row r="936">
      <c r="A936" s="78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</row>
    <row r="937">
      <c r="A937" s="78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</row>
    <row r="938">
      <c r="A938" s="78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</row>
    <row r="939">
      <c r="A939" s="78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</row>
    <row r="940">
      <c r="A940" s="78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</row>
    <row r="941">
      <c r="A941" s="78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</row>
    <row r="942">
      <c r="A942" s="78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</row>
    <row r="943">
      <c r="A943" s="78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</row>
    <row r="944">
      <c r="A944" s="78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</row>
    <row r="945">
      <c r="A945" s="78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</row>
    <row r="946">
      <c r="A946" s="78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</row>
    <row r="947">
      <c r="A947" s="78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</row>
    <row r="948">
      <c r="A948" s="78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</row>
    <row r="949">
      <c r="A949" s="78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</row>
    <row r="950">
      <c r="A950" s="78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2"/>
      <c r="AD950" s="62"/>
    </row>
    <row r="951">
      <c r="A951" s="78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2"/>
      <c r="AD951" s="62"/>
    </row>
    <row r="952">
      <c r="A952" s="78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  <c r="AC952" s="62"/>
      <c r="AD952" s="62"/>
    </row>
    <row r="953">
      <c r="A953" s="78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  <c r="AC953" s="62"/>
      <c r="AD953" s="62"/>
    </row>
    <row r="954">
      <c r="A954" s="78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  <c r="AC954" s="62"/>
      <c r="AD954" s="62"/>
    </row>
    <row r="955">
      <c r="A955" s="78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  <c r="AC955" s="62"/>
      <c r="AD955" s="62"/>
    </row>
    <row r="956">
      <c r="A956" s="78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  <c r="AC956" s="62"/>
      <c r="AD956" s="62"/>
    </row>
    <row r="957">
      <c r="A957" s="78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  <c r="AC957" s="62"/>
      <c r="AD957" s="62"/>
    </row>
    <row r="958">
      <c r="A958" s="78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  <c r="AC958" s="62"/>
      <c r="AD958" s="62"/>
    </row>
    <row r="959">
      <c r="A959" s="78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  <c r="AC959" s="62"/>
      <c r="AD959" s="62"/>
    </row>
    <row r="960">
      <c r="A960" s="78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2"/>
      <c r="AD960" s="62"/>
    </row>
    <row r="961">
      <c r="A961" s="78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  <c r="AC961" s="62"/>
      <c r="AD961" s="62"/>
    </row>
    <row r="962">
      <c r="A962" s="78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  <c r="AC962" s="62"/>
      <c r="AD962" s="62"/>
    </row>
    <row r="963">
      <c r="A963" s="78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  <c r="AC963" s="62"/>
      <c r="AD963" s="62"/>
    </row>
    <row r="964">
      <c r="A964" s="78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  <c r="AC964" s="62"/>
      <c r="AD964" s="62"/>
    </row>
    <row r="965">
      <c r="A965" s="78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  <c r="AC965" s="62"/>
      <c r="AD965" s="62"/>
    </row>
    <row r="966">
      <c r="A966" s="78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  <c r="AC966" s="62"/>
      <c r="AD966" s="62"/>
    </row>
    <row r="967">
      <c r="A967" s="78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  <c r="AC967" s="62"/>
      <c r="AD967" s="62"/>
    </row>
    <row r="968">
      <c r="A968" s="78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  <c r="AC968" s="62"/>
      <c r="AD968" s="62"/>
    </row>
    <row r="969">
      <c r="A969" s="78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  <c r="AC969" s="62"/>
      <c r="AD969" s="62"/>
    </row>
    <row r="970">
      <c r="A970" s="78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  <c r="AC970" s="62"/>
      <c r="AD970" s="62"/>
    </row>
    <row r="971">
      <c r="A971" s="78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  <c r="AC971" s="62"/>
      <c r="AD971" s="62"/>
    </row>
    <row r="972">
      <c r="A972" s="78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  <c r="AC972" s="62"/>
      <c r="AD972" s="62"/>
    </row>
    <row r="973">
      <c r="A973" s="78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  <c r="AC973" s="62"/>
      <c r="AD973" s="62"/>
    </row>
    <row r="974">
      <c r="A974" s="78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  <c r="AC974" s="62"/>
      <c r="AD974" s="62"/>
    </row>
    <row r="975">
      <c r="A975" s="78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  <c r="AC975" s="62"/>
      <c r="AD975" s="62"/>
    </row>
    <row r="976">
      <c r="A976" s="78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  <c r="AC976" s="62"/>
      <c r="AD976" s="62"/>
    </row>
    <row r="977">
      <c r="A977" s="78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  <c r="AC977" s="62"/>
      <c r="AD977" s="62"/>
    </row>
    <row r="978">
      <c r="A978" s="78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2"/>
      <c r="AD978" s="62"/>
    </row>
    <row r="979">
      <c r="A979" s="78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  <c r="AC979" s="62"/>
      <c r="AD979" s="62"/>
    </row>
    <row r="980">
      <c r="A980" s="78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  <c r="AC980" s="62"/>
      <c r="AD980" s="62"/>
    </row>
    <row r="981">
      <c r="A981" s="78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  <c r="AC981" s="62"/>
      <c r="AD981" s="62"/>
    </row>
    <row r="982">
      <c r="A982" s="78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  <c r="AC982" s="62"/>
      <c r="AD982" s="62"/>
    </row>
    <row r="983">
      <c r="A983" s="78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  <c r="AC983" s="62"/>
      <c r="AD983" s="62"/>
    </row>
    <row r="984">
      <c r="A984" s="78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  <c r="AC984" s="62"/>
      <c r="AD984" s="62"/>
    </row>
    <row r="985">
      <c r="A985" s="78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  <c r="AC985" s="62"/>
      <c r="AD985" s="62"/>
    </row>
    <row r="986">
      <c r="A986" s="78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  <c r="AC986" s="62"/>
      <c r="AD986" s="62"/>
    </row>
    <row r="987">
      <c r="A987" s="78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  <c r="AC987" s="62"/>
      <c r="AD987" s="62"/>
    </row>
    <row r="988">
      <c r="A988" s="78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  <c r="AC988" s="62"/>
      <c r="AD988" s="62"/>
    </row>
    <row r="989">
      <c r="A989" s="78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  <c r="AC989" s="62"/>
      <c r="AD989" s="62"/>
    </row>
    <row r="990">
      <c r="A990" s="78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  <c r="AC990" s="62"/>
      <c r="AD990" s="62"/>
    </row>
    <row r="991">
      <c r="A991" s="78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  <c r="AC991" s="62"/>
      <c r="AD991" s="62"/>
    </row>
    <row r="992">
      <c r="A992" s="78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  <c r="AC992" s="62"/>
      <c r="AD992" s="62"/>
    </row>
    <row r="993">
      <c r="A993" s="78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  <c r="AC993" s="62"/>
      <c r="AD993" s="62"/>
    </row>
    <row r="994">
      <c r="A994" s="78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  <c r="AC994" s="62"/>
      <c r="AD994" s="62"/>
    </row>
    <row r="995">
      <c r="A995" s="78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  <c r="AC995" s="62"/>
      <c r="AD995" s="62"/>
    </row>
    <row r="996">
      <c r="A996" s="78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2"/>
      <c r="AD996" s="62"/>
    </row>
    <row r="997">
      <c r="A997" s="78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  <c r="AC997" s="62"/>
      <c r="AD997" s="62"/>
    </row>
  </sheetData>
  <mergeCells count="5">
    <mergeCell ref="A1:G1"/>
    <mergeCell ref="H16:O16"/>
    <mergeCell ref="H17:O17"/>
    <mergeCell ref="A30:A39"/>
    <mergeCell ref="A40:A51"/>
  </mergeCell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170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</row>
    <row r="3" ht="15.75" customHeight="1">
      <c r="A3" s="79" t="s">
        <v>171</v>
      </c>
      <c r="B3" s="21" t="s">
        <v>172</v>
      </c>
      <c r="C3" s="20" t="s">
        <v>173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 ht="15.75" customHeight="1">
      <c r="A4" s="13"/>
      <c r="B4" s="21" t="s">
        <v>174</v>
      </c>
      <c r="C4" s="20" t="s">
        <v>173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 ht="15.75" customHeight="1">
      <c r="A5" s="13"/>
      <c r="B5" s="21" t="s">
        <v>175</v>
      </c>
      <c r="C5" s="20" t="s">
        <v>173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</row>
    <row r="6" ht="15.75" customHeight="1">
      <c r="A6" s="15"/>
      <c r="B6" s="21" t="s">
        <v>176</v>
      </c>
      <c r="C6" s="20" t="s">
        <v>173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1</v>
      </c>
      <c r="N6" s="17" t="s">
        <v>26</v>
      </c>
      <c r="O6" s="17">
        <f>countif(C:C,"a4")</f>
        <v>0</v>
      </c>
      <c r="P6" s="17">
        <f t="shared" ref="P6:P16" si="1">sum(I6,K6,M6,O6)</f>
        <v>1</v>
      </c>
    </row>
    <row r="7" ht="23.25" customHeight="1">
      <c r="A7" s="79" t="s">
        <v>177</v>
      </c>
      <c r="B7" s="21" t="s">
        <v>178</v>
      </c>
      <c r="C7" s="20" t="s">
        <v>88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6</v>
      </c>
      <c r="J7" s="17" t="s">
        <v>28</v>
      </c>
      <c r="K7" s="17">
        <f>countif(C:C,"b2")</f>
        <v>1</v>
      </c>
      <c r="L7" s="17" t="s">
        <v>29</v>
      </c>
      <c r="M7" s="17">
        <f>countif(C:C,"b3")</f>
        <v>2</v>
      </c>
      <c r="N7" s="17" t="s">
        <v>30</v>
      </c>
      <c r="O7" s="17">
        <f>countif(C:C,"b4")</f>
        <v>0</v>
      </c>
      <c r="P7" s="17">
        <f t="shared" si="1"/>
        <v>9</v>
      </c>
    </row>
    <row r="8" ht="23.25" customHeight="1">
      <c r="A8" s="15"/>
      <c r="B8" s="21" t="s">
        <v>179</v>
      </c>
      <c r="C8" s="20" t="s">
        <v>125</v>
      </c>
      <c r="D8" s="53" t="s">
        <v>11</v>
      </c>
      <c r="E8" s="5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0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3</v>
      </c>
      <c r="N8" s="17" t="s">
        <v>34</v>
      </c>
      <c r="O8" s="17">
        <f>countif(C:C,"c4")</f>
        <v>0</v>
      </c>
      <c r="P8" s="17">
        <f t="shared" si="1"/>
        <v>3</v>
      </c>
    </row>
    <row r="9" ht="15.75" customHeight="1">
      <c r="A9" s="79" t="s">
        <v>180</v>
      </c>
      <c r="B9" s="21" t="s">
        <v>181</v>
      </c>
      <c r="C9" s="20" t="s">
        <v>125</v>
      </c>
      <c r="D9" s="53" t="s">
        <v>11</v>
      </c>
      <c r="E9" s="5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1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1</v>
      </c>
    </row>
    <row r="10" ht="15.75" customHeight="1">
      <c r="A10" s="13"/>
      <c r="B10" s="21" t="s">
        <v>182</v>
      </c>
      <c r="C10" s="20" t="s">
        <v>125</v>
      </c>
      <c r="D10" s="53" t="s">
        <v>11</v>
      </c>
      <c r="E10" s="5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</row>
    <row r="11" ht="15.75" customHeight="1">
      <c r="A11" s="13"/>
      <c r="B11" s="21" t="s">
        <v>183</v>
      </c>
      <c r="C11" s="20" t="s">
        <v>125</v>
      </c>
      <c r="D11" s="53" t="s">
        <v>11</v>
      </c>
      <c r="E11" s="53" t="s">
        <v>11</v>
      </c>
      <c r="F11" s="53" t="s">
        <v>11</v>
      </c>
      <c r="G11" s="53" t="s">
        <v>11</v>
      </c>
      <c r="H11" s="17" t="s">
        <v>47</v>
      </c>
      <c r="I11" s="18">
        <f>countif(C:C,"f1")</f>
        <v>5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1</v>
      </c>
      <c r="N11" s="17" t="s">
        <v>50</v>
      </c>
      <c r="O11" s="17">
        <f>countif(C:C,"f4")</f>
        <v>0</v>
      </c>
      <c r="P11" s="17">
        <f t="shared" si="1"/>
        <v>6</v>
      </c>
    </row>
    <row r="12" ht="15.75" customHeight="1">
      <c r="A12" s="13"/>
      <c r="B12" s="21" t="s">
        <v>184</v>
      </c>
      <c r="C12" s="20" t="s">
        <v>125</v>
      </c>
      <c r="D12" s="53" t="s">
        <v>11</v>
      </c>
      <c r="E12" s="53" t="s">
        <v>11</v>
      </c>
      <c r="F12" s="53" t="s">
        <v>11</v>
      </c>
      <c r="G12" s="53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1</v>
      </c>
      <c r="N12" s="17" t="s">
        <v>56</v>
      </c>
      <c r="O12" s="17">
        <f>countif(C:C,"g4")</f>
        <v>0</v>
      </c>
      <c r="P12" s="17">
        <f t="shared" si="1"/>
        <v>1</v>
      </c>
    </row>
    <row r="13" ht="15.75" customHeight="1">
      <c r="A13" s="15"/>
      <c r="B13" s="21" t="s">
        <v>185</v>
      </c>
      <c r="C13" s="20" t="s">
        <v>125</v>
      </c>
      <c r="D13" s="53" t="s">
        <v>11</v>
      </c>
      <c r="E13" s="53" t="s">
        <v>11</v>
      </c>
      <c r="F13" s="53" t="s">
        <v>11</v>
      </c>
      <c r="G13" s="53" t="s">
        <v>11</v>
      </c>
      <c r="H13" s="23" t="s">
        <v>60</v>
      </c>
      <c r="I13" s="17">
        <f>countif(C:C,"h1")</f>
        <v>1</v>
      </c>
      <c r="J13" s="17" t="s">
        <v>61</v>
      </c>
      <c r="K13" s="17">
        <f>countif(C:C,"h2")</f>
        <v>0</v>
      </c>
      <c r="L13" s="17" t="s">
        <v>62</v>
      </c>
      <c r="M13" s="17">
        <f>countif(C:C,"h3")</f>
        <v>1</v>
      </c>
      <c r="N13" s="17" t="s">
        <v>63</v>
      </c>
      <c r="O13" s="17">
        <f>countif(C:C,"h4")</f>
        <v>0</v>
      </c>
      <c r="P13" s="17">
        <f t="shared" si="1"/>
        <v>2</v>
      </c>
    </row>
    <row r="14" ht="15.75" customHeight="1">
      <c r="A14" s="79" t="s">
        <v>186</v>
      </c>
      <c r="B14" s="21" t="s">
        <v>187</v>
      </c>
      <c r="C14" s="20" t="s">
        <v>52</v>
      </c>
      <c r="D14" s="53" t="s">
        <v>11</v>
      </c>
      <c r="E14" s="53" t="s">
        <v>11</v>
      </c>
      <c r="F14" s="53" t="s">
        <v>11</v>
      </c>
      <c r="G14" s="53" t="s">
        <v>11</v>
      </c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1</v>
      </c>
      <c r="N14" s="17" t="s">
        <v>69</v>
      </c>
      <c r="O14" s="17">
        <f>countif(C:C,"i4")</f>
        <v>0</v>
      </c>
      <c r="P14" s="17">
        <f t="shared" si="1"/>
        <v>1</v>
      </c>
    </row>
    <row r="15" ht="15.75" customHeight="1">
      <c r="A15" s="13"/>
      <c r="B15" s="21" t="s">
        <v>188</v>
      </c>
      <c r="C15" s="20" t="s">
        <v>10</v>
      </c>
      <c r="D15" s="20" t="s">
        <v>11</v>
      </c>
      <c r="E15" s="20" t="s">
        <v>11</v>
      </c>
      <c r="F15" s="20" t="s">
        <v>11</v>
      </c>
      <c r="G15" s="20" t="s">
        <v>108</v>
      </c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17">
        <f t="shared" si="1"/>
        <v>0</v>
      </c>
    </row>
    <row r="16" ht="15.75" customHeight="1">
      <c r="A16" s="13"/>
      <c r="B16" s="21" t="s">
        <v>189</v>
      </c>
      <c r="C16" s="20" t="s">
        <v>128</v>
      </c>
      <c r="D16" s="53" t="s">
        <v>11</v>
      </c>
      <c r="E16" s="53" t="s">
        <v>11</v>
      </c>
      <c r="F16" s="53" t="s">
        <v>11</v>
      </c>
      <c r="G16" s="53" t="s">
        <v>11</v>
      </c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</row>
    <row r="17" ht="15.75" customHeight="1">
      <c r="A17" s="13"/>
      <c r="B17" s="21" t="s">
        <v>190</v>
      </c>
      <c r="C17" s="20" t="s">
        <v>95</v>
      </c>
      <c r="D17" s="53" t="s">
        <v>11</v>
      </c>
      <c r="E17" s="53" t="s">
        <v>11</v>
      </c>
      <c r="F17" s="53" t="s">
        <v>11</v>
      </c>
      <c r="G17" s="53" t="s">
        <v>11</v>
      </c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24</v>
      </c>
    </row>
    <row r="18" ht="15.75" customHeight="1">
      <c r="A18" s="15"/>
      <c r="B18" s="21" t="s">
        <v>191</v>
      </c>
      <c r="C18" s="20" t="s">
        <v>95</v>
      </c>
      <c r="D18" s="53" t="s">
        <v>11</v>
      </c>
      <c r="E18" s="53" t="s">
        <v>11</v>
      </c>
      <c r="F18" s="53" t="s">
        <v>11</v>
      </c>
      <c r="G18" s="53" t="s">
        <v>11</v>
      </c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</row>
    <row r="19" ht="15.75" customHeight="1">
      <c r="A19" s="80" t="s">
        <v>192</v>
      </c>
      <c r="B19" s="21" t="s">
        <v>193</v>
      </c>
      <c r="C19" s="20" t="s">
        <v>140</v>
      </c>
      <c r="D19" s="53" t="s">
        <v>11</v>
      </c>
      <c r="E19" s="53" t="s">
        <v>11</v>
      </c>
      <c r="F19" s="53" t="s">
        <v>11</v>
      </c>
      <c r="G19" s="53" t="s">
        <v>11</v>
      </c>
      <c r="H19" s="33" t="s">
        <v>4</v>
      </c>
      <c r="I19" s="29">
        <f>countif(D:D,"o")</f>
        <v>0</v>
      </c>
      <c r="J19" s="29">
        <f>countif(D:D,"x")</f>
        <v>24</v>
      </c>
      <c r="K19" s="31"/>
      <c r="L19" s="32"/>
      <c r="M19" s="32"/>
      <c r="N19" s="32"/>
      <c r="O19" s="32"/>
      <c r="P19" s="4"/>
    </row>
    <row r="20">
      <c r="A20" s="80" t="s">
        <v>194</v>
      </c>
      <c r="B20" s="34" t="s">
        <v>195</v>
      </c>
      <c r="C20" s="20" t="s">
        <v>10</v>
      </c>
      <c r="D20" s="20" t="s">
        <v>11</v>
      </c>
      <c r="E20" s="20" t="s">
        <v>11</v>
      </c>
      <c r="F20" s="20" t="s">
        <v>11</v>
      </c>
      <c r="G20" s="20" t="s">
        <v>11</v>
      </c>
      <c r="H20" s="33" t="s">
        <v>5</v>
      </c>
      <c r="I20" s="35">
        <f>countif(E:E,"o")</f>
        <v>2</v>
      </c>
      <c r="J20" s="35">
        <f>countif(E:E,"x")</f>
        <v>22</v>
      </c>
      <c r="K20" s="4"/>
      <c r="L20" s="4"/>
      <c r="M20" s="4"/>
      <c r="N20" s="4"/>
      <c r="O20" s="4"/>
      <c r="P20" s="4"/>
    </row>
    <row r="21">
      <c r="A21" s="79" t="s">
        <v>196</v>
      </c>
      <c r="B21" s="34" t="s">
        <v>197</v>
      </c>
      <c r="C21" s="20" t="s">
        <v>37</v>
      </c>
      <c r="D21" s="20" t="s">
        <v>11</v>
      </c>
      <c r="E21" s="20" t="s">
        <v>108</v>
      </c>
      <c r="F21" s="20" t="s">
        <v>11</v>
      </c>
      <c r="G21" s="20" t="s">
        <v>11</v>
      </c>
      <c r="H21" s="33" t="s">
        <v>6</v>
      </c>
      <c r="I21" s="35">
        <f>countif(F:F,"o")</f>
        <v>0</v>
      </c>
      <c r="J21" s="35">
        <f>countif(F:F,"x")</f>
        <v>24</v>
      </c>
      <c r="K21" s="4"/>
      <c r="L21" s="4"/>
      <c r="M21" s="4"/>
      <c r="N21" s="4"/>
      <c r="O21" s="4"/>
      <c r="P21" s="4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>
      <c r="A22" s="13"/>
      <c r="B22" s="34" t="s">
        <v>198</v>
      </c>
      <c r="C22" s="20" t="s">
        <v>10</v>
      </c>
      <c r="D22" s="20" t="s">
        <v>11</v>
      </c>
      <c r="E22" s="20" t="s">
        <v>11</v>
      </c>
      <c r="F22" s="20" t="s">
        <v>11</v>
      </c>
      <c r="G22" s="20" t="s">
        <v>11</v>
      </c>
      <c r="H22" s="37" t="s">
        <v>7</v>
      </c>
      <c r="I22" s="35">
        <f>countif(G:G,"o")</f>
        <v>1</v>
      </c>
      <c r="J22" s="35">
        <f>countif(G:G,"x")</f>
        <v>23</v>
      </c>
      <c r="K22" s="4"/>
      <c r="L22" s="4"/>
      <c r="M22" s="4"/>
      <c r="N22" s="4"/>
      <c r="O22" s="4"/>
      <c r="P22" s="4"/>
    </row>
    <row r="23">
      <c r="A23" s="15"/>
      <c r="B23" s="34" t="s">
        <v>199</v>
      </c>
      <c r="C23" s="20" t="s">
        <v>117</v>
      </c>
      <c r="D23" s="20" t="s">
        <v>11</v>
      </c>
      <c r="E23" s="20" t="s">
        <v>108</v>
      </c>
      <c r="F23" s="20" t="s">
        <v>11</v>
      </c>
      <c r="G23" s="20" t="s">
        <v>11</v>
      </c>
      <c r="H23" s="4"/>
      <c r="I23" s="4"/>
      <c r="J23" s="4"/>
      <c r="K23" s="4"/>
      <c r="L23" s="4"/>
      <c r="M23" s="4"/>
      <c r="N23" s="4"/>
      <c r="O23" s="4"/>
      <c r="P23" s="4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</row>
    <row r="24">
      <c r="A24" s="80" t="s">
        <v>200</v>
      </c>
      <c r="B24" s="21"/>
      <c r="C24" s="20" t="s">
        <v>201</v>
      </c>
      <c r="D24" s="53" t="s">
        <v>11</v>
      </c>
      <c r="E24" s="53" t="s">
        <v>11</v>
      </c>
      <c r="F24" s="53" t="s">
        <v>11</v>
      </c>
      <c r="G24" s="53" t="s">
        <v>11</v>
      </c>
      <c r="H24" s="39"/>
      <c r="I24" s="39"/>
      <c r="J24" s="39"/>
      <c r="K24" s="39"/>
      <c r="L24" s="39"/>
      <c r="M24" s="39"/>
      <c r="N24" s="39"/>
      <c r="O24" s="39"/>
      <c r="P24" s="39"/>
    </row>
    <row r="25">
      <c r="A25" s="80" t="s">
        <v>202</v>
      </c>
      <c r="B25" s="21"/>
      <c r="C25" s="20" t="s">
        <v>173</v>
      </c>
      <c r="D25" s="53" t="s">
        <v>11</v>
      </c>
      <c r="E25" s="53" t="s">
        <v>11</v>
      </c>
      <c r="F25" s="53" t="s">
        <v>11</v>
      </c>
      <c r="G25" s="53" t="s">
        <v>11</v>
      </c>
      <c r="H25" s="39"/>
      <c r="I25" s="39"/>
      <c r="J25" s="39"/>
      <c r="K25" s="39"/>
      <c r="L25" s="39"/>
      <c r="M25" s="39"/>
      <c r="N25" s="39"/>
      <c r="O25" s="39"/>
      <c r="P25" s="39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</row>
    <row r="26">
      <c r="A26" s="80" t="s">
        <v>203</v>
      </c>
      <c r="B26" s="21"/>
      <c r="C26" s="20" t="s">
        <v>121</v>
      </c>
      <c r="D26" s="20" t="s">
        <v>11</v>
      </c>
      <c r="E26" s="20" t="s">
        <v>11</v>
      </c>
      <c r="F26" s="20" t="s">
        <v>11</v>
      </c>
      <c r="G26" s="20" t="s">
        <v>11</v>
      </c>
      <c r="H26" s="39"/>
      <c r="I26" s="39"/>
      <c r="J26" s="39"/>
      <c r="K26" s="39"/>
      <c r="L26" s="39"/>
      <c r="M26" s="39"/>
      <c r="N26" s="39"/>
      <c r="O26" s="39"/>
      <c r="P26" s="39"/>
    </row>
    <row r="27">
      <c r="A27" s="57"/>
      <c r="B27" s="81"/>
      <c r="C27" s="59"/>
      <c r="D27" s="59"/>
      <c r="E27" s="59"/>
      <c r="F27" s="59"/>
      <c r="G27" s="59"/>
      <c r="H27" s="5"/>
      <c r="I27" s="5"/>
      <c r="J27" s="5"/>
      <c r="K27" s="5"/>
      <c r="L27" s="5"/>
      <c r="M27" s="5"/>
      <c r="N27" s="5"/>
      <c r="O27" s="5"/>
      <c r="P27" s="5"/>
    </row>
    <row r="28">
      <c r="A28" s="57"/>
      <c r="B28" s="58"/>
      <c r="C28" s="59"/>
      <c r="D28" s="59"/>
      <c r="E28" s="59"/>
      <c r="F28" s="59"/>
      <c r="G28" s="59"/>
      <c r="H28" s="5"/>
      <c r="I28" s="5"/>
      <c r="J28" s="5"/>
      <c r="K28" s="5"/>
      <c r="L28" s="5"/>
      <c r="M28" s="5"/>
      <c r="N28" s="5"/>
      <c r="O28" s="5"/>
      <c r="P28" s="5"/>
    </row>
    <row r="29">
      <c r="A29" s="57"/>
      <c r="B29" s="58"/>
      <c r="C29" s="59"/>
      <c r="D29" s="59"/>
      <c r="E29" s="59"/>
      <c r="F29" s="59"/>
      <c r="G29" s="59"/>
      <c r="H29" s="5"/>
      <c r="I29" s="5"/>
      <c r="J29" s="5"/>
      <c r="K29" s="5"/>
      <c r="L29" s="5"/>
      <c r="M29" s="5"/>
      <c r="N29" s="5"/>
      <c r="O29" s="5"/>
      <c r="P29" s="5"/>
    </row>
    <row r="30">
      <c r="B30" s="58"/>
      <c r="C30" s="59"/>
      <c r="D30" s="59"/>
      <c r="E30" s="59"/>
      <c r="F30" s="59"/>
      <c r="G30" s="59"/>
      <c r="H30" s="5"/>
      <c r="I30" s="5"/>
      <c r="J30" s="5"/>
      <c r="K30" s="5"/>
      <c r="L30" s="5"/>
      <c r="M30" s="5"/>
      <c r="N30" s="5"/>
      <c r="O30" s="5"/>
      <c r="P30" s="5"/>
    </row>
    <row r="31">
      <c r="B31" s="58"/>
      <c r="C31" s="59"/>
      <c r="D31" s="59"/>
      <c r="E31" s="59"/>
      <c r="F31" s="59"/>
      <c r="G31" s="59"/>
      <c r="H31" s="5"/>
      <c r="I31" s="5"/>
      <c r="J31" s="5"/>
      <c r="K31" s="5"/>
      <c r="L31" s="5"/>
      <c r="M31" s="5"/>
      <c r="N31" s="5"/>
      <c r="O31" s="5"/>
      <c r="P31" s="5"/>
    </row>
    <row r="32">
      <c r="B32" s="58"/>
      <c r="C32" s="59"/>
      <c r="D32" s="59"/>
      <c r="E32" s="59"/>
      <c r="F32" s="59"/>
      <c r="G32" s="59"/>
      <c r="H32" s="5"/>
      <c r="I32" s="5"/>
      <c r="J32" s="5"/>
      <c r="K32" s="5"/>
      <c r="L32" s="5"/>
      <c r="M32" s="5"/>
      <c r="N32" s="5"/>
      <c r="O32" s="5"/>
      <c r="P32" s="5"/>
    </row>
    <row r="33">
      <c r="B33" s="58"/>
      <c r="C33" s="59"/>
      <c r="D33" s="59"/>
      <c r="E33" s="59"/>
      <c r="F33" s="59"/>
      <c r="G33" s="59"/>
      <c r="H33" s="5"/>
      <c r="I33" s="5"/>
      <c r="J33" s="5"/>
      <c r="K33" s="5"/>
      <c r="L33" s="5"/>
      <c r="M33" s="5"/>
      <c r="N33" s="5"/>
      <c r="O33" s="5"/>
      <c r="P33" s="5"/>
    </row>
    <row r="34">
      <c r="B34" s="58"/>
      <c r="C34" s="59"/>
      <c r="D34" s="59"/>
      <c r="E34" s="59"/>
      <c r="F34" s="59"/>
      <c r="G34" s="59"/>
      <c r="H34" s="5"/>
      <c r="I34" s="5"/>
      <c r="J34" s="5"/>
      <c r="K34" s="5"/>
      <c r="L34" s="5"/>
      <c r="M34" s="5"/>
      <c r="N34" s="5"/>
      <c r="O34" s="5"/>
      <c r="P34" s="5"/>
    </row>
    <row r="35">
      <c r="B35" s="58"/>
      <c r="C35" s="59"/>
      <c r="D35" s="59"/>
      <c r="E35" s="59"/>
      <c r="F35" s="59"/>
      <c r="G35" s="59"/>
      <c r="H35" s="5"/>
      <c r="I35" s="5"/>
      <c r="J35" s="5"/>
      <c r="K35" s="5"/>
      <c r="L35" s="5"/>
      <c r="M35" s="5"/>
      <c r="N35" s="5"/>
      <c r="O35" s="5"/>
      <c r="P35" s="5"/>
    </row>
    <row r="36">
      <c r="B36" s="58"/>
      <c r="C36" s="59"/>
      <c r="D36" s="59"/>
      <c r="E36" s="59"/>
      <c r="F36" s="59"/>
      <c r="G36" s="59"/>
      <c r="H36" s="5"/>
      <c r="I36" s="5"/>
      <c r="J36" s="5"/>
      <c r="K36" s="5"/>
      <c r="L36" s="5"/>
      <c r="M36" s="5"/>
      <c r="N36" s="5"/>
      <c r="O36" s="5"/>
      <c r="P36" s="5"/>
    </row>
    <row r="37">
      <c r="B37" s="58"/>
      <c r="C37" s="59"/>
      <c r="D37" s="59"/>
      <c r="E37" s="59"/>
      <c r="F37" s="59"/>
      <c r="G37" s="59"/>
      <c r="H37" s="5"/>
      <c r="I37" s="5"/>
      <c r="J37" s="5"/>
      <c r="K37" s="5"/>
      <c r="L37" s="5"/>
      <c r="M37" s="5"/>
      <c r="N37" s="5"/>
      <c r="O37" s="5"/>
      <c r="P37" s="5"/>
    </row>
    <row r="38">
      <c r="B38" s="58"/>
      <c r="C38" s="59"/>
      <c r="D38" s="59"/>
      <c r="E38" s="59"/>
      <c r="F38" s="59"/>
      <c r="G38" s="59"/>
      <c r="H38" s="5"/>
      <c r="I38" s="5"/>
      <c r="J38" s="5"/>
      <c r="K38" s="5"/>
      <c r="L38" s="5"/>
      <c r="M38" s="5"/>
      <c r="N38" s="5"/>
      <c r="O38" s="5"/>
      <c r="P38" s="5"/>
    </row>
    <row r="39">
      <c r="A39" s="57"/>
      <c r="B39" s="60"/>
      <c r="C39" s="59"/>
      <c r="D39" s="59"/>
      <c r="E39" s="59"/>
      <c r="F39" s="59"/>
      <c r="G39" s="59"/>
      <c r="H39" s="5"/>
      <c r="I39" s="5"/>
      <c r="J39" s="5"/>
      <c r="K39" s="5"/>
      <c r="L39" s="5"/>
      <c r="M39" s="5"/>
      <c r="N39" s="5"/>
      <c r="O39" s="5"/>
      <c r="P39" s="5"/>
    </row>
    <row r="40">
      <c r="B40" s="60"/>
      <c r="C40" s="59"/>
      <c r="D40" s="59"/>
      <c r="E40" s="59"/>
      <c r="F40" s="59"/>
      <c r="G40" s="59"/>
      <c r="H40" s="5"/>
      <c r="I40" s="5"/>
      <c r="J40" s="5"/>
      <c r="K40" s="5"/>
      <c r="L40" s="5"/>
      <c r="M40" s="5"/>
      <c r="N40" s="5"/>
      <c r="O40" s="5"/>
      <c r="P40" s="5"/>
    </row>
    <row r="41">
      <c r="B41" s="60"/>
      <c r="C41" s="59"/>
      <c r="D41" s="59"/>
      <c r="E41" s="59"/>
      <c r="F41" s="59"/>
      <c r="G41" s="59"/>
      <c r="H41" s="5"/>
      <c r="I41" s="5"/>
      <c r="J41" s="5"/>
      <c r="K41" s="5"/>
      <c r="L41" s="5"/>
      <c r="M41" s="5"/>
      <c r="N41" s="5"/>
      <c r="O41" s="5"/>
      <c r="P41" s="5"/>
    </row>
    <row r="42">
      <c r="B42" s="60"/>
      <c r="C42" s="59"/>
      <c r="D42" s="59"/>
      <c r="E42" s="59"/>
      <c r="F42" s="59"/>
      <c r="G42" s="59"/>
      <c r="H42" s="5"/>
      <c r="I42" s="5"/>
      <c r="J42" s="5"/>
      <c r="K42" s="5"/>
      <c r="L42" s="5"/>
      <c r="M42" s="5"/>
      <c r="N42" s="5"/>
      <c r="O42" s="5"/>
      <c r="P42" s="5"/>
    </row>
    <row r="43">
      <c r="B43" s="60"/>
      <c r="C43" s="59"/>
      <c r="D43" s="59"/>
      <c r="E43" s="59"/>
      <c r="F43" s="59"/>
      <c r="G43" s="59"/>
      <c r="H43" s="5"/>
      <c r="I43" s="5"/>
      <c r="J43" s="5"/>
      <c r="K43" s="5"/>
      <c r="L43" s="5"/>
      <c r="M43" s="5"/>
      <c r="N43" s="5"/>
      <c r="O43" s="5"/>
      <c r="P43" s="5"/>
    </row>
    <row r="44">
      <c r="B44" s="60"/>
      <c r="C44" s="59"/>
      <c r="D44" s="59"/>
      <c r="E44" s="59"/>
      <c r="F44" s="59"/>
      <c r="G44" s="59"/>
      <c r="H44" s="5"/>
      <c r="I44" s="5"/>
      <c r="J44" s="5"/>
      <c r="K44" s="5"/>
      <c r="L44" s="5"/>
      <c r="M44" s="5"/>
      <c r="N44" s="5"/>
      <c r="O44" s="5"/>
      <c r="P44" s="5"/>
    </row>
    <row r="45">
      <c r="B45" s="60"/>
      <c r="C45" s="59"/>
      <c r="D45" s="59"/>
      <c r="E45" s="59"/>
      <c r="F45" s="59"/>
      <c r="G45" s="59"/>
      <c r="H45" s="5"/>
      <c r="I45" s="5"/>
      <c r="J45" s="5"/>
      <c r="K45" s="5"/>
      <c r="L45" s="5"/>
      <c r="M45" s="5"/>
      <c r="N45" s="5"/>
      <c r="O45" s="5"/>
      <c r="P45" s="5"/>
    </row>
    <row r="46">
      <c r="B46" s="60"/>
      <c r="C46" s="59"/>
      <c r="D46" s="59"/>
      <c r="E46" s="59"/>
      <c r="F46" s="59"/>
      <c r="G46" s="59"/>
      <c r="H46" s="5"/>
      <c r="I46" s="5"/>
      <c r="J46" s="5"/>
      <c r="K46" s="5"/>
      <c r="L46" s="5"/>
      <c r="M46" s="5"/>
      <c r="N46" s="5"/>
      <c r="O46" s="5"/>
      <c r="P46" s="5"/>
    </row>
    <row r="47">
      <c r="B47" s="60"/>
      <c r="C47" s="59"/>
      <c r="D47" s="59"/>
      <c r="E47" s="59"/>
      <c r="F47" s="59"/>
      <c r="G47" s="59"/>
      <c r="H47" s="5"/>
      <c r="I47" s="5"/>
      <c r="J47" s="5"/>
      <c r="K47" s="5"/>
      <c r="L47" s="5"/>
      <c r="M47" s="5"/>
      <c r="N47" s="5"/>
      <c r="O47" s="5"/>
      <c r="P47" s="5"/>
    </row>
    <row r="48">
      <c r="B48" s="60"/>
      <c r="C48" s="59"/>
      <c r="D48" s="59"/>
      <c r="E48" s="59"/>
      <c r="F48" s="59"/>
      <c r="G48" s="59"/>
      <c r="H48" s="5"/>
      <c r="I48" s="5"/>
      <c r="J48" s="5"/>
      <c r="K48" s="5"/>
      <c r="L48" s="5"/>
      <c r="M48" s="5"/>
      <c r="N48" s="5"/>
      <c r="O48" s="5"/>
      <c r="P48" s="5"/>
    </row>
    <row r="49">
      <c r="B49" s="60"/>
      <c r="C49" s="59"/>
      <c r="D49" s="59"/>
      <c r="E49" s="59"/>
      <c r="F49" s="59"/>
      <c r="G49" s="59"/>
      <c r="H49" s="5"/>
      <c r="I49" s="5"/>
      <c r="J49" s="5"/>
      <c r="K49" s="5"/>
      <c r="L49" s="5"/>
      <c r="M49" s="5"/>
      <c r="N49" s="5"/>
      <c r="O49" s="5"/>
      <c r="P49" s="5"/>
    </row>
    <row r="50">
      <c r="B50" s="60"/>
      <c r="C50" s="59"/>
      <c r="D50" s="59"/>
      <c r="E50" s="59"/>
      <c r="F50" s="59"/>
      <c r="G50" s="59"/>
      <c r="H50" s="5"/>
      <c r="I50" s="5"/>
      <c r="J50" s="5"/>
      <c r="K50" s="5"/>
      <c r="L50" s="5"/>
      <c r="M50" s="5"/>
      <c r="N50" s="5"/>
      <c r="O50" s="5"/>
      <c r="P50" s="5"/>
    </row>
    <row r="51">
      <c r="A51" s="61"/>
    </row>
    <row r="52">
      <c r="A52" s="61"/>
    </row>
    <row r="53">
      <c r="A53" s="61"/>
    </row>
    <row r="54">
      <c r="A54" s="61"/>
    </row>
    <row r="55">
      <c r="A55" s="61"/>
    </row>
    <row r="56">
      <c r="A56" s="61"/>
    </row>
    <row r="57">
      <c r="A57" s="61"/>
    </row>
    <row r="58">
      <c r="A58" s="61"/>
    </row>
    <row r="59">
      <c r="A59" s="61"/>
    </row>
    <row r="60">
      <c r="A60" s="61"/>
    </row>
    <row r="61">
      <c r="A61" s="61"/>
    </row>
    <row r="62">
      <c r="A62" s="61"/>
    </row>
    <row r="63">
      <c r="A63" s="61"/>
    </row>
    <row r="64">
      <c r="A64" s="61"/>
    </row>
    <row r="65">
      <c r="A65" s="61"/>
    </row>
    <row r="66">
      <c r="A66" s="61"/>
    </row>
    <row r="67">
      <c r="A67" s="61"/>
    </row>
    <row r="68">
      <c r="A68" s="61"/>
    </row>
    <row r="69">
      <c r="A69" s="61"/>
    </row>
    <row r="70">
      <c r="A70" s="61"/>
    </row>
    <row r="71">
      <c r="A71" s="61"/>
    </row>
    <row r="72">
      <c r="A72" s="61"/>
    </row>
    <row r="73">
      <c r="A73" s="61"/>
    </row>
    <row r="74">
      <c r="A74" s="61"/>
    </row>
    <row r="75">
      <c r="A75" s="61"/>
    </row>
    <row r="76">
      <c r="A76" s="61"/>
    </row>
    <row r="77">
      <c r="A77" s="61"/>
    </row>
    <row r="78">
      <c r="A78" s="61"/>
    </row>
    <row r="79">
      <c r="A79" s="61"/>
    </row>
    <row r="80">
      <c r="A80" s="61"/>
    </row>
    <row r="81">
      <c r="A81" s="61"/>
    </row>
    <row r="82">
      <c r="A82" s="61"/>
    </row>
    <row r="83">
      <c r="A83" s="61"/>
    </row>
    <row r="84">
      <c r="A84" s="61"/>
    </row>
    <row r="85">
      <c r="A85" s="61"/>
    </row>
    <row r="86">
      <c r="A86" s="61"/>
    </row>
    <row r="87">
      <c r="A87" s="61"/>
    </row>
    <row r="88">
      <c r="A88" s="61"/>
    </row>
    <row r="89">
      <c r="A89" s="61"/>
    </row>
    <row r="90">
      <c r="A90" s="61"/>
    </row>
    <row r="91">
      <c r="A91" s="61"/>
    </row>
    <row r="92">
      <c r="A92" s="61"/>
    </row>
    <row r="93">
      <c r="A93" s="61"/>
    </row>
    <row r="94">
      <c r="A94" s="61"/>
    </row>
    <row r="95">
      <c r="A95" s="61"/>
    </row>
    <row r="96">
      <c r="A96" s="61"/>
    </row>
    <row r="97">
      <c r="A97" s="61"/>
    </row>
    <row r="98">
      <c r="A98" s="61"/>
    </row>
    <row r="99">
      <c r="A99" s="61"/>
    </row>
    <row r="100">
      <c r="A100" s="61"/>
    </row>
    <row r="101">
      <c r="A101" s="61"/>
    </row>
    <row r="102">
      <c r="A102" s="61"/>
    </row>
    <row r="103">
      <c r="A103" s="61"/>
    </row>
    <row r="104">
      <c r="A104" s="61"/>
    </row>
    <row r="105">
      <c r="A105" s="61"/>
    </row>
    <row r="106">
      <c r="A106" s="61"/>
    </row>
    <row r="107">
      <c r="A107" s="61"/>
    </row>
    <row r="108">
      <c r="A108" s="61"/>
    </row>
    <row r="109">
      <c r="A109" s="61"/>
    </row>
    <row r="110">
      <c r="A110" s="61"/>
    </row>
    <row r="111">
      <c r="A111" s="61"/>
    </row>
    <row r="112">
      <c r="A112" s="61"/>
    </row>
    <row r="113">
      <c r="A113" s="61"/>
    </row>
    <row r="114">
      <c r="A114" s="61"/>
    </row>
    <row r="115">
      <c r="A115" s="61"/>
    </row>
    <row r="116">
      <c r="A116" s="61"/>
    </row>
    <row r="117">
      <c r="A117" s="61"/>
    </row>
    <row r="118">
      <c r="A118" s="61"/>
    </row>
    <row r="119">
      <c r="A119" s="61"/>
    </row>
    <row r="120">
      <c r="A120" s="61"/>
    </row>
    <row r="121">
      <c r="A121" s="61"/>
    </row>
    <row r="122">
      <c r="A122" s="61"/>
    </row>
    <row r="123">
      <c r="A123" s="61"/>
    </row>
    <row r="124">
      <c r="A124" s="61"/>
    </row>
    <row r="125">
      <c r="A125" s="61"/>
    </row>
    <row r="126">
      <c r="A126" s="61"/>
    </row>
    <row r="127">
      <c r="A127" s="61"/>
    </row>
    <row r="128">
      <c r="A128" s="61"/>
    </row>
    <row r="129">
      <c r="A129" s="61"/>
    </row>
    <row r="130">
      <c r="A130" s="61"/>
    </row>
    <row r="131">
      <c r="A131" s="61"/>
    </row>
    <row r="132">
      <c r="A132" s="61"/>
    </row>
    <row r="133">
      <c r="A133" s="61"/>
    </row>
    <row r="134">
      <c r="A134" s="61"/>
    </row>
    <row r="135">
      <c r="A135" s="61"/>
    </row>
    <row r="136">
      <c r="A136" s="61"/>
    </row>
    <row r="137">
      <c r="A137" s="61"/>
    </row>
    <row r="138">
      <c r="A138" s="61"/>
    </row>
    <row r="139">
      <c r="A139" s="61"/>
    </row>
    <row r="140">
      <c r="A140" s="61"/>
    </row>
    <row r="141">
      <c r="A141" s="61"/>
    </row>
    <row r="142">
      <c r="A142" s="61"/>
    </row>
    <row r="143">
      <c r="A143" s="61"/>
    </row>
    <row r="144">
      <c r="A144" s="61"/>
    </row>
    <row r="145">
      <c r="A145" s="61"/>
    </row>
    <row r="146">
      <c r="A146" s="61"/>
    </row>
    <row r="147">
      <c r="A147" s="61"/>
    </row>
    <row r="148">
      <c r="A148" s="61"/>
    </row>
    <row r="149">
      <c r="A149" s="61"/>
    </row>
    <row r="150">
      <c r="A150" s="61"/>
    </row>
    <row r="151">
      <c r="A151" s="61"/>
    </row>
    <row r="152">
      <c r="A152" s="61"/>
    </row>
    <row r="153">
      <c r="A153" s="61"/>
    </row>
    <row r="154">
      <c r="A154" s="61"/>
    </row>
    <row r="155">
      <c r="A155" s="61"/>
    </row>
    <row r="156">
      <c r="A156" s="61"/>
    </row>
    <row r="157">
      <c r="A157" s="61"/>
    </row>
    <row r="158">
      <c r="A158" s="61"/>
    </row>
    <row r="159">
      <c r="A159" s="61"/>
    </row>
    <row r="160">
      <c r="A160" s="61"/>
    </row>
    <row r="161">
      <c r="A161" s="61"/>
    </row>
    <row r="162">
      <c r="A162" s="61"/>
    </row>
    <row r="163">
      <c r="A163" s="61"/>
    </row>
    <row r="164">
      <c r="A164" s="61"/>
    </row>
    <row r="165">
      <c r="A165" s="61"/>
    </row>
    <row r="166">
      <c r="A166" s="61"/>
    </row>
    <row r="167">
      <c r="A167" s="61"/>
    </row>
    <row r="168">
      <c r="A168" s="61"/>
    </row>
    <row r="169">
      <c r="A169" s="61"/>
    </row>
    <row r="170">
      <c r="A170" s="61"/>
    </row>
    <row r="171">
      <c r="A171" s="61"/>
    </row>
    <row r="172">
      <c r="A172" s="61"/>
    </row>
    <row r="173">
      <c r="A173" s="61"/>
    </row>
    <row r="174">
      <c r="A174" s="61"/>
    </row>
    <row r="175">
      <c r="A175" s="61"/>
    </row>
    <row r="176">
      <c r="A176" s="61"/>
    </row>
    <row r="177">
      <c r="A177" s="61"/>
    </row>
    <row r="178">
      <c r="A178" s="61"/>
    </row>
    <row r="179">
      <c r="A179" s="61"/>
    </row>
    <row r="180">
      <c r="A180" s="61"/>
    </row>
    <row r="181">
      <c r="A181" s="61"/>
    </row>
    <row r="182">
      <c r="A182" s="61"/>
    </row>
    <row r="183">
      <c r="A183" s="61"/>
    </row>
    <row r="184">
      <c r="A184" s="61"/>
    </row>
    <row r="185">
      <c r="A185" s="61"/>
    </row>
    <row r="186">
      <c r="A186" s="61"/>
    </row>
    <row r="187">
      <c r="A187" s="61"/>
    </row>
    <row r="188">
      <c r="A188" s="61"/>
    </row>
    <row r="189">
      <c r="A189" s="61"/>
    </row>
    <row r="190">
      <c r="A190" s="61"/>
    </row>
    <row r="191">
      <c r="A191" s="61"/>
    </row>
    <row r="192">
      <c r="A192" s="61"/>
    </row>
    <row r="193">
      <c r="A193" s="61"/>
    </row>
    <row r="194">
      <c r="A194" s="61"/>
    </row>
    <row r="195">
      <c r="A195" s="61"/>
    </row>
    <row r="196">
      <c r="A196" s="61"/>
    </row>
    <row r="197">
      <c r="A197" s="61"/>
    </row>
    <row r="198">
      <c r="A198" s="61"/>
    </row>
    <row r="199">
      <c r="A199" s="61"/>
    </row>
    <row r="200">
      <c r="A200" s="61"/>
    </row>
    <row r="201">
      <c r="A201" s="61"/>
    </row>
    <row r="202">
      <c r="A202" s="61"/>
    </row>
    <row r="203">
      <c r="A203" s="61"/>
    </row>
    <row r="204">
      <c r="A204" s="61"/>
    </row>
    <row r="205">
      <c r="A205" s="61"/>
    </row>
    <row r="206">
      <c r="A206" s="61"/>
    </row>
    <row r="207">
      <c r="A207" s="61"/>
    </row>
    <row r="208">
      <c r="A208" s="61"/>
    </row>
    <row r="209">
      <c r="A209" s="61"/>
    </row>
    <row r="210">
      <c r="A210" s="61"/>
    </row>
    <row r="211">
      <c r="A211" s="61"/>
    </row>
    <row r="212">
      <c r="A212" s="61"/>
    </row>
    <row r="213">
      <c r="A213" s="61"/>
    </row>
    <row r="214">
      <c r="A214" s="61"/>
    </row>
    <row r="215">
      <c r="A215" s="61"/>
    </row>
    <row r="216">
      <c r="A216" s="61"/>
    </row>
    <row r="217">
      <c r="A217" s="61"/>
    </row>
    <row r="218">
      <c r="A218" s="61"/>
    </row>
    <row r="219">
      <c r="A219" s="61"/>
    </row>
    <row r="220">
      <c r="A220" s="61"/>
    </row>
    <row r="221">
      <c r="A221" s="61"/>
    </row>
    <row r="222">
      <c r="A222" s="61"/>
    </row>
    <row r="223">
      <c r="A223" s="61"/>
    </row>
    <row r="224">
      <c r="A224" s="61"/>
    </row>
    <row r="225">
      <c r="A225" s="61"/>
    </row>
    <row r="226">
      <c r="A226" s="61"/>
    </row>
    <row r="227">
      <c r="A227" s="61"/>
    </row>
    <row r="228">
      <c r="A228" s="61"/>
    </row>
    <row r="229">
      <c r="A229" s="61"/>
    </row>
    <row r="230">
      <c r="A230" s="61"/>
    </row>
    <row r="231">
      <c r="A231" s="61"/>
    </row>
    <row r="232">
      <c r="A232" s="61"/>
    </row>
    <row r="233">
      <c r="A233" s="61"/>
    </row>
    <row r="234">
      <c r="A234" s="61"/>
    </row>
    <row r="235">
      <c r="A235" s="61"/>
    </row>
    <row r="236">
      <c r="A236" s="61"/>
    </row>
    <row r="237">
      <c r="A237" s="61"/>
    </row>
    <row r="238">
      <c r="A238" s="61"/>
    </row>
    <row r="239">
      <c r="A239" s="61"/>
    </row>
    <row r="240">
      <c r="A240" s="61"/>
    </row>
    <row r="241">
      <c r="A241" s="61"/>
    </row>
    <row r="242">
      <c r="A242" s="61"/>
    </row>
    <row r="243">
      <c r="A243" s="61"/>
    </row>
    <row r="244">
      <c r="A244" s="61"/>
    </row>
    <row r="245">
      <c r="A245" s="61"/>
    </row>
    <row r="246">
      <c r="A246" s="61"/>
    </row>
    <row r="247">
      <c r="A247" s="61"/>
    </row>
    <row r="248">
      <c r="A248" s="61"/>
    </row>
    <row r="249">
      <c r="A249" s="61"/>
    </row>
    <row r="250">
      <c r="A250" s="61"/>
    </row>
    <row r="251">
      <c r="A251" s="61"/>
    </row>
    <row r="252">
      <c r="A252" s="61"/>
    </row>
    <row r="253">
      <c r="A253" s="61"/>
    </row>
    <row r="254">
      <c r="A254" s="61"/>
    </row>
    <row r="255">
      <c r="A255" s="61"/>
    </row>
    <row r="256">
      <c r="A256" s="61"/>
    </row>
    <row r="257">
      <c r="A257" s="61"/>
    </row>
    <row r="258">
      <c r="A258" s="61"/>
    </row>
    <row r="259">
      <c r="A259" s="61"/>
    </row>
    <row r="260">
      <c r="A260" s="61"/>
    </row>
    <row r="261">
      <c r="A261" s="61"/>
    </row>
    <row r="262">
      <c r="A262" s="61"/>
    </row>
    <row r="263">
      <c r="A263" s="61"/>
    </row>
    <row r="264">
      <c r="A264" s="61"/>
    </row>
    <row r="265">
      <c r="A265" s="61"/>
    </row>
    <row r="266">
      <c r="A266" s="61"/>
    </row>
    <row r="267">
      <c r="A267" s="61"/>
    </row>
    <row r="268">
      <c r="A268" s="61"/>
    </row>
    <row r="269">
      <c r="A269" s="61"/>
    </row>
    <row r="270">
      <c r="A270" s="61"/>
    </row>
    <row r="271">
      <c r="A271" s="61"/>
    </row>
    <row r="272">
      <c r="A272" s="61"/>
    </row>
    <row r="273">
      <c r="A273" s="61"/>
    </row>
    <row r="274">
      <c r="A274" s="61"/>
    </row>
    <row r="275">
      <c r="A275" s="61"/>
    </row>
    <row r="276">
      <c r="A276" s="61"/>
    </row>
    <row r="277">
      <c r="A277" s="61"/>
    </row>
    <row r="278">
      <c r="A278" s="61"/>
    </row>
    <row r="279">
      <c r="A279" s="61"/>
    </row>
    <row r="280">
      <c r="A280" s="61"/>
    </row>
    <row r="281">
      <c r="A281" s="61"/>
    </row>
    <row r="282">
      <c r="A282" s="61"/>
    </row>
    <row r="283">
      <c r="A283" s="61"/>
    </row>
    <row r="284">
      <c r="A284" s="61"/>
    </row>
    <row r="285">
      <c r="A285" s="61"/>
    </row>
    <row r="286">
      <c r="A286" s="61"/>
    </row>
    <row r="287">
      <c r="A287" s="61"/>
    </row>
    <row r="288">
      <c r="A288" s="61"/>
    </row>
    <row r="289">
      <c r="A289" s="61"/>
    </row>
    <row r="290">
      <c r="A290" s="61"/>
    </row>
    <row r="291">
      <c r="A291" s="61"/>
    </row>
    <row r="292">
      <c r="A292" s="61"/>
    </row>
    <row r="293">
      <c r="A293" s="61"/>
    </row>
    <row r="294">
      <c r="A294" s="61"/>
    </row>
    <row r="295">
      <c r="A295" s="61"/>
    </row>
    <row r="296">
      <c r="A296" s="61"/>
    </row>
    <row r="297">
      <c r="A297" s="61"/>
    </row>
    <row r="298">
      <c r="A298" s="61"/>
    </row>
    <row r="299">
      <c r="A299" s="61"/>
    </row>
    <row r="300">
      <c r="A300" s="61"/>
    </row>
    <row r="301">
      <c r="A301" s="61"/>
    </row>
    <row r="302">
      <c r="A302" s="61"/>
    </row>
    <row r="303">
      <c r="A303" s="61"/>
    </row>
    <row r="304">
      <c r="A304" s="61"/>
    </row>
    <row r="305">
      <c r="A305" s="61"/>
    </row>
    <row r="306">
      <c r="A306" s="61"/>
    </row>
    <row r="307">
      <c r="A307" s="61"/>
    </row>
    <row r="308">
      <c r="A308" s="61"/>
    </row>
    <row r="309">
      <c r="A309" s="61"/>
    </row>
    <row r="310">
      <c r="A310" s="61"/>
    </row>
    <row r="311">
      <c r="A311" s="61"/>
    </row>
    <row r="312">
      <c r="A312" s="61"/>
    </row>
    <row r="313">
      <c r="A313" s="61"/>
    </row>
    <row r="314">
      <c r="A314" s="61"/>
    </row>
    <row r="315">
      <c r="A315" s="61"/>
    </row>
    <row r="316">
      <c r="A316" s="61"/>
    </row>
    <row r="317">
      <c r="A317" s="61"/>
    </row>
    <row r="318">
      <c r="A318" s="61"/>
    </row>
    <row r="319">
      <c r="A319" s="61"/>
    </row>
    <row r="320">
      <c r="A320" s="61"/>
    </row>
    <row r="321">
      <c r="A321" s="61"/>
    </row>
    <row r="322">
      <c r="A322" s="61"/>
    </row>
    <row r="323">
      <c r="A323" s="61"/>
    </row>
    <row r="324">
      <c r="A324" s="61"/>
    </row>
    <row r="325">
      <c r="A325" s="61"/>
    </row>
    <row r="326">
      <c r="A326" s="61"/>
    </row>
    <row r="327">
      <c r="A327" s="61"/>
    </row>
    <row r="328">
      <c r="A328" s="61"/>
    </row>
    <row r="329">
      <c r="A329" s="61"/>
    </row>
    <row r="330">
      <c r="A330" s="61"/>
    </row>
    <row r="331">
      <c r="A331" s="61"/>
    </row>
    <row r="332">
      <c r="A332" s="61"/>
    </row>
    <row r="333">
      <c r="A333" s="61"/>
    </row>
    <row r="334">
      <c r="A334" s="61"/>
    </row>
    <row r="335">
      <c r="A335" s="61"/>
    </row>
    <row r="336">
      <c r="A336" s="61"/>
    </row>
    <row r="337">
      <c r="A337" s="61"/>
    </row>
    <row r="338">
      <c r="A338" s="61"/>
    </row>
    <row r="339">
      <c r="A339" s="61"/>
    </row>
    <row r="340">
      <c r="A340" s="61"/>
    </row>
    <row r="341">
      <c r="A341" s="61"/>
    </row>
    <row r="342">
      <c r="A342" s="61"/>
    </row>
    <row r="343">
      <c r="A343" s="61"/>
    </row>
    <row r="344">
      <c r="A344" s="61"/>
    </row>
    <row r="345">
      <c r="A345" s="61"/>
    </row>
    <row r="346">
      <c r="A346" s="61"/>
    </row>
    <row r="347">
      <c r="A347" s="61"/>
    </row>
    <row r="348">
      <c r="A348" s="61"/>
    </row>
    <row r="349">
      <c r="A349" s="61"/>
    </row>
    <row r="350">
      <c r="A350" s="61"/>
    </row>
    <row r="351">
      <c r="A351" s="61"/>
    </row>
    <row r="352">
      <c r="A352" s="61"/>
    </row>
    <row r="353">
      <c r="A353" s="61"/>
    </row>
    <row r="354">
      <c r="A354" s="61"/>
    </row>
    <row r="355">
      <c r="A355" s="61"/>
    </row>
    <row r="356">
      <c r="A356" s="61"/>
    </row>
    <row r="357">
      <c r="A357" s="61"/>
    </row>
    <row r="358">
      <c r="A358" s="61"/>
    </row>
    <row r="359">
      <c r="A359" s="61"/>
    </row>
    <row r="360">
      <c r="A360" s="61"/>
    </row>
    <row r="361">
      <c r="A361" s="61"/>
    </row>
    <row r="362">
      <c r="A362" s="61"/>
    </row>
    <row r="363">
      <c r="A363" s="61"/>
    </row>
    <row r="364">
      <c r="A364" s="61"/>
    </row>
    <row r="365">
      <c r="A365" s="61"/>
    </row>
    <row r="366">
      <c r="A366" s="61"/>
    </row>
    <row r="367">
      <c r="A367" s="61"/>
    </row>
    <row r="368">
      <c r="A368" s="61"/>
    </row>
    <row r="369">
      <c r="A369" s="61"/>
    </row>
    <row r="370">
      <c r="A370" s="61"/>
    </row>
    <row r="371">
      <c r="A371" s="61"/>
    </row>
    <row r="372">
      <c r="A372" s="61"/>
    </row>
    <row r="373">
      <c r="A373" s="61"/>
    </row>
    <row r="374">
      <c r="A374" s="61"/>
    </row>
    <row r="375">
      <c r="A375" s="61"/>
    </row>
    <row r="376">
      <c r="A376" s="61"/>
    </row>
    <row r="377">
      <c r="A377" s="61"/>
    </row>
    <row r="378">
      <c r="A378" s="61"/>
    </row>
    <row r="379">
      <c r="A379" s="61"/>
    </row>
    <row r="380">
      <c r="A380" s="61"/>
    </row>
    <row r="381">
      <c r="A381" s="61"/>
    </row>
    <row r="382">
      <c r="A382" s="61"/>
    </row>
    <row r="383">
      <c r="A383" s="61"/>
    </row>
    <row r="384">
      <c r="A384" s="61"/>
    </row>
    <row r="385">
      <c r="A385" s="61"/>
    </row>
    <row r="386">
      <c r="A386" s="61"/>
    </row>
    <row r="387">
      <c r="A387" s="61"/>
    </row>
    <row r="388">
      <c r="A388" s="61"/>
    </row>
    <row r="389">
      <c r="A389" s="61"/>
    </row>
    <row r="390">
      <c r="A390" s="61"/>
    </row>
    <row r="391">
      <c r="A391" s="61"/>
    </row>
    <row r="392">
      <c r="A392" s="61"/>
    </row>
    <row r="393">
      <c r="A393" s="61"/>
    </row>
    <row r="394">
      <c r="A394" s="61"/>
    </row>
    <row r="395">
      <c r="A395" s="61"/>
    </row>
    <row r="396">
      <c r="A396" s="61"/>
    </row>
    <row r="397">
      <c r="A397" s="61"/>
    </row>
    <row r="398">
      <c r="A398" s="61"/>
    </row>
    <row r="399">
      <c r="A399" s="61"/>
    </row>
    <row r="400">
      <c r="A400" s="61"/>
    </row>
    <row r="401">
      <c r="A401" s="61"/>
    </row>
    <row r="402">
      <c r="A402" s="61"/>
    </row>
    <row r="403">
      <c r="A403" s="61"/>
    </row>
    <row r="404">
      <c r="A404" s="61"/>
    </row>
    <row r="405">
      <c r="A405" s="61"/>
    </row>
    <row r="406">
      <c r="A406" s="61"/>
    </row>
    <row r="407">
      <c r="A407" s="61"/>
    </row>
    <row r="408">
      <c r="A408" s="61"/>
    </row>
    <row r="409">
      <c r="A409" s="61"/>
    </row>
    <row r="410">
      <c r="A410" s="61"/>
    </row>
    <row r="411">
      <c r="A411" s="61"/>
    </row>
    <row r="412">
      <c r="A412" s="61"/>
    </row>
    <row r="413">
      <c r="A413" s="61"/>
    </row>
    <row r="414">
      <c r="A414" s="61"/>
    </row>
    <row r="415">
      <c r="A415" s="61"/>
    </row>
    <row r="416">
      <c r="A416" s="61"/>
    </row>
    <row r="417">
      <c r="A417" s="61"/>
    </row>
    <row r="418">
      <c r="A418" s="61"/>
    </row>
    <row r="419">
      <c r="A419" s="61"/>
    </row>
    <row r="420">
      <c r="A420" s="61"/>
    </row>
    <row r="421">
      <c r="A421" s="61"/>
    </row>
    <row r="422">
      <c r="A422" s="61"/>
    </row>
    <row r="423">
      <c r="A423" s="61"/>
    </row>
    <row r="424">
      <c r="A424" s="61"/>
    </row>
    <row r="425">
      <c r="A425" s="61"/>
    </row>
    <row r="426">
      <c r="A426" s="61"/>
    </row>
    <row r="427">
      <c r="A427" s="61"/>
    </row>
    <row r="428">
      <c r="A428" s="61"/>
    </row>
    <row r="429">
      <c r="A429" s="61"/>
    </row>
    <row r="430">
      <c r="A430" s="61"/>
    </row>
    <row r="431">
      <c r="A431" s="61"/>
    </row>
    <row r="432">
      <c r="A432" s="61"/>
    </row>
    <row r="433">
      <c r="A433" s="61"/>
    </row>
    <row r="434">
      <c r="A434" s="61"/>
    </row>
    <row r="435">
      <c r="A435" s="61"/>
    </row>
    <row r="436">
      <c r="A436" s="61"/>
    </row>
    <row r="437">
      <c r="A437" s="61"/>
    </row>
    <row r="438">
      <c r="A438" s="61"/>
    </row>
    <row r="439">
      <c r="A439" s="61"/>
    </row>
    <row r="440">
      <c r="A440" s="61"/>
    </row>
    <row r="441">
      <c r="A441" s="61"/>
    </row>
    <row r="442">
      <c r="A442" s="61"/>
    </row>
    <row r="443">
      <c r="A443" s="61"/>
    </row>
    <row r="444">
      <c r="A444" s="61"/>
    </row>
    <row r="445">
      <c r="A445" s="61"/>
    </row>
    <row r="446">
      <c r="A446" s="61"/>
    </row>
    <row r="447">
      <c r="A447" s="61"/>
    </row>
    <row r="448">
      <c r="A448" s="61"/>
    </row>
    <row r="449">
      <c r="A449" s="61"/>
    </row>
    <row r="450">
      <c r="A450" s="61"/>
    </row>
    <row r="451">
      <c r="A451" s="61"/>
    </row>
    <row r="452">
      <c r="A452" s="61"/>
    </row>
    <row r="453">
      <c r="A453" s="61"/>
    </row>
    <row r="454">
      <c r="A454" s="61"/>
    </row>
    <row r="455">
      <c r="A455" s="61"/>
    </row>
    <row r="456">
      <c r="A456" s="61"/>
    </row>
    <row r="457">
      <c r="A457" s="61"/>
    </row>
    <row r="458">
      <c r="A458" s="61"/>
    </row>
    <row r="459">
      <c r="A459" s="61"/>
    </row>
    <row r="460">
      <c r="A460" s="61"/>
    </row>
    <row r="461">
      <c r="A461" s="61"/>
    </row>
    <row r="462">
      <c r="A462" s="61"/>
    </row>
    <row r="463">
      <c r="A463" s="61"/>
    </row>
    <row r="464">
      <c r="A464" s="61"/>
    </row>
    <row r="465">
      <c r="A465" s="61"/>
    </row>
    <row r="466">
      <c r="A466" s="61"/>
    </row>
    <row r="467">
      <c r="A467" s="61"/>
    </row>
    <row r="468">
      <c r="A468" s="61"/>
    </row>
    <row r="469">
      <c r="A469" s="61"/>
    </row>
    <row r="470">
      <c r="A470" s="61"/>
    </row>
    <row r="471">
      <c r="A471" s="61"/>
    </row>
    <row r="472">
      <c r="A472" s="61"/>
    </row>
    <row r="473">
      <c r="A473" s="61"/>
    </row>
    <row r="474">
      <c r="A474" s="61"/>
    </row>
    <row r="475">
      <c r="A475" s="61"/>
    </row>
    <row r="476">
      <c r="A476" s="61"/>
    </row>
    <row r="477">
      <c r="A477" s="61"/>
    </row>
    <row r="478">
      <c r="A478" s="61"/>
    </row>
    <row r="479">
      <c r="A479" s="61"/>
    </row>
    <row r="480">
      <c r="A480" s="61"/>
    </row>
    <row r="481">
      <c r="A481" s="61"/>
    </row>
    <row r="482">
      <c r="A482" s="61"/>
    </row>
    <row r="483">
      <c r="A483" s="61"/>
    </row>
    <row r="484">
      <c r="A484" s="61"/>
    </row>
    <row r="485">
      <c r="A485" s="61"/>
    </row>
    <row r="486">
      <c r="A486" s="61"/>
    </row>
    <row r="487">
      <c r="A487" s="61"/>
    </row>
    <row r="488">
      <c r="A488" s="61"/>
    </row>
    <row r="489">
      <c r="A489" s="61"/>
    </row>
    <row r="490">
      <c r="A490" s="61"/>
    </row>
    <row r="491">
      <c r="A491" s="61"/>
    </row>
    <row r="492">
      <c r="A492" s="61"/>
    </row>
    <row r="493">
      <c r="A493" s="61"/>
    </row>
    <row r="494">
      <c r="A494" s="61"/>
    </row>
    <row r="495">
      <c r="A495" s="61"/>
    </row>
    <row r="496">
      <c r="A496" s="61"/>
    </row>
    <row r="497">
      <c r="A497" s="61"/>
    </row>
    <row r="498">
      <c r="A498" s="61"/>
    </row>
    <row r="499">
      <c r="A499" s="61"/>
    </row>
    <row r="500">
      <c r="A500" s="61"/>
    </row>
    <row r="501">
      <c r="A501" s="61"/>
    </row>
    <row r="502">
      <c r="A502" s="61"/>
    </row>
    <row r="503">
      <c r="A503" s="61"/>
    </row>
    <row r="504">
      <c r="A504" s="61"/>
    </row>
    <row r="505">
      <c r="A505" s="61"/>
    </row>
    <row r="506">
      <c r="A506" s="61"/>
    </row>
    <row r="507">
      <c r="A507" s="61"/>
    </row>
    <row r="508">
      <c r="A508" s="61"/>
    </row>
    <row r="509">
      <c r="A509" s="61"/>
    </row>
    <row r="510">
      <c r="A510" s="61"/>
    </row>
    <row r="511">
      <c r="A511" s="61"/>
    </row>
    <row r="512">
      <c r="A512" s="61"/>
    </row>
    <row r="513">
      <c r="A513" s="61"/>
    </row>
    <row r="514">
      <c r="A514" s="61"/>
    </row>
    <row r="515">
      <c r="A515" s="61"/>
    </row>
    <row r="516">
      <c r="A516" s="61"/>
    </row>
    <row r="517">
      <c r="A517" s="61"/>
    </row>
    <row r="518">
      <c r="A518" s="61"/>
    </row>
    <row r="519">
      <c r="A519" s="61"/>
    </row>
    <row r="520">
      <c r="A520" s="61"/>
    </row>
    <row r="521">
      <c r="A521" s="61"/>
    </row>
    <row r="522">
      <c r="A522" s="61"/>
    </row>
    <row r="523">
      <c r="A523" s="61"/>
    </row>
    <row r="524">
      <c r="A524" s="61"/>
    </row>
    <row r="525">
      <c r="A525" s="61"/>
    </row>
    <row r="526">
      <c r="A526" s="61"/>
    </row>
    <row r="527">
      <c r="A527" s="61"/>
    </row>
    <row r="528">
      <c r="A528" s="61"/>
    </row>
    <row r="529">
      <c r="A529" s="61"/>
    </row>
    <row r="530">
      <c r="A530" s="61"/>
    </row>
    <row r="531">
      <c r="A531" s="61"/>
    </row>
    <row r="532">
      <c r="A532" s="61"/>
    </row>
    <row r="533">
      <c r="A533" s="61"/>
    </row>
    <row r="534">
      <c r="A534" s="61"/>
    </row>
    <row r="535">
      <c r="A535" s="61"/>
    </row>
    <row r="536">
      <c r="A536" s="61"/>
    </row>
    <row r="537">
      <c r="A537" s="61"/>
    </row>
    <row r="538">
      <c r="A538" s="61"/>
    </row>
    <row r="539">
      <c r="A539" s="61"/>
    </row>
    <row r="540">
      <c r="A540" s="61"/>
    </row>
    <row r="541">
      <c r="A541" s="61"/>
    </row>
    <row r="542">
      <c r="A542" s="61"/>
    </row>
    <row r="543">
      <c r="A543" s="61"/>
    </row>
    <row r="544">
      <c r="A544" s="61"/>
    </row>
    <row r="545">
      <c r="A545" s="61"/>
    </row>
    <row r="546">
      <c r="A546" s="61"/>
    </row>
    <row r="547">
      <c r="A547" s="61"/>
    </row>
    <row r="548">
      <c r="A548" s="61"/>
    </row>
    <row r="549">
      <c r="A549" s="61"/>
    </row>
    <row r="550">
      <c r="A550" s="61"/>
    </row>
    <row r="551">
      <c r="A551" s="61"/>
    </row>
    <row r="552">
      <c r="A552" s="61"/>
    </row>
    <row r="553">
      <c r="A553" s="61"/>
    </row>
    <row r="554">
      <c r="A554" s="61"/>
    </row>
    <row r="555">
      <c r="A555" s="61"/>
    </row>
    <row r="556">
      <c r="A556" s="61"/>
    </row>
    <row r="557">
      <c r="A557" s="61"/>
    </row>
    <row r="558">
      <c r="A558" s="61"/>
    </row>
    <row r="559">
      <c r="A559" s="61"/>
    </row>
    <row r="560">
      <c r="A560" s="61"/>
    </row>
    <row r="561">
      <c r="A561" s="61"/>
    </row>
    <row r="562">
      <c r="A562" s="61"/>
    </row>
    <row r="563">
      <c r="A563" s="61"/>
    </row>
    <row r="564">
      <c r="A564" s="61"/>
    </row>
    <row r="565">
      <c r="A565" s="61"/>
    </row>
    <row r="566">
      <c r="A566" s="61"/>
    </row>
    <row r="567">
      <c r="A567" s="61"/>
    </row>
    <row r="568">
      <c r="A568" s="61"/>
    </row>
    <row r="569">
      <c r="A569" s="61"/>
    </row>
    <row r="570">
      <c r="A570" s="61"/>
    </row>
    <row r="571">
      <c r="A571" s="61"/>
    </row>
    <row r="572">
      <c r="A572" s="61"/>
    </row>
    <row r="573">
      <c r="A573" s="61"/>
    </row>
    <row r="574">
      <c r="A574" s="61"/>
    </row>
    <row r="575">
      <c r="A575" s="61"/>
    </row>
    <row r="576">
      <c r="A576" s="61"/>
    </row>
    <row r="577">
      <c r="A577" s="61"/>
    </row>
    <row r="578">
      <c r="A578" s="61"/>
    </row>
    <row r="579">
      <c r="A579" s="61"/>
    </row>
    <row r="580">
      <c r="A580" s="61"/>
    </row>
    <row r="581">
      <c r="A581" s="61"/>
    </row>
    <row r="582">
      <c r="A582" s="61"/>
    </row>
    <row r="583">
      <c r="A583" s="61"/>
    </row>
    <row r="584">
      <c r="A584" s="61"/>
    </row>
    <row r="585">
      <c r="A585" s="61"/>
    </row>
    <row r="586">
      <c r="A586" s="61"/>
    </row>
    <row r="587">
      <c r="A587" s="61"/>
    </row>
    <row r="588">
      <c r="A588" s="61"/>
    </row>
    <row r="589">
      <c r="A589" s="61"/>
    </row>
    <row r="590">
      <c r="A590" s="61"/>
    </row>
    <row r="591">
      <c r="A591" s="61"/>
    </row>
    <row r="592">
      <c r="A592" s="61"/>
    </row>
    <row r="593">
      <c r="A593" s="61"/>
    </row>
    <row r="594">
      <c r="A594" s="61"/>
    </row>
    <row r="595">
      <c r="A595" s="61"/>
    </row>
    <row r="596">
      <c r="A596" s="61"/>
    </row>
    <row r="597">
      <c r="A597" s="61"/>
    </row>
    <row r="598">
      <c r="A598" s="61"/>
    </row>
    <row r="599">
      <c r="A599" s="61"/>
    </row>
    <row r="600">
      <c r="A600" s="61"/>
    </row>
    <row r="601">
      <c r="A601" s="61"/>
    </row>
    <row r="602">
      <c r="A602" s="61"/>
    </row>
    <row r="603">
      <c r="A603" s="61"/>
    </row>
    <row r="604">
      <c r="A604" s="61"/>
    </row>
    <row r="605">
      <c r="A605" s="61"/>
    </row>
    <row r="606">
      <c r="A606" s="61"/>
    </row>
    <row r="607">
      <c r="A607" s="61"/>
    </row>
    <row r="608">
      <c r="A608" s="61"/>
    </row>
    <row r="609">
      <c r="A609" s="61"/>
    </row>
    <row r="610">
      <c r="A610" s="61"/>
    </row>
    <row r="611">
      <c r="A611" s="61"/>
    </row>
    <row r="612">
      <c r="A612" s="61"/>
    </row>
    <row r="613">
      <c r="A613" s="61"/>
    </row>
    <row r="614">
      <c r="A614" s="61"/>
    </row>
    <row r="615">
      <c r="A615" s="61"/>
    </row>
    <row r="616">
      <c r="A616" s="61"/>
    </row>
    <row r="617">
      <c r="A617" s="61"/>
    </row>
    <row r="618">
      <c r="A618" s="61"/>
    </row>
    <row r="619">
      <c r="A619" s="61"/>
    </row>
    <row r="620">
      <c r="A620" s="61"/>
    </row>
    <row r="621">
      <c r="A621" s="61"/>
    </row>
    <row r="622">
      <c r="A622" s="61"/>
    </row>
    <row r="623">
      <c r="A623" s="61"/>
    </row>
    <row r="624">
      <c r="A624" s="61"/>
    </row>
    <row r="625">
      <c r="A625" s="61"/>
    </row>
    <row r="626">
      <c r="A626" s="61"/>
    </row>
    <row r="627">
      <c r="A627" s="61"/>
    </row>
    <row r="628">
      <c r="A628" s="61"/>
    </row>
    <row r="629">
      <c r="A629" s="61"/>
    </row>
    <row r="630">
      <c r="A630" s="61"/>
    </row>
    <row r="631">
      <c r="A631" s="61"/>
    </row>
    <row r="632">
      <c r="A632" s="61"/>
    </row>
    <row r="633">
      <c r="A633" s="61"/>
    </row>
    <row r="634">
      <c r="A634" s="61"/>
    </row>
    <row r="635">
      <c r="A635" s="61"/>
    </row>
    <row r="636">
      <c r="A636" s="61"/>
    </row>
    <row r="637">
      <c r="A637" s="61"/>
    </row>
    <row r="638">
      <c r="A638" s="61"/>
    </row>
    <row r="639">
      <c r="A639" s="61"/>
    </row>
    <row r="640">
      <c r="A640" s="61"/>
    </row>
    <row r="641">
      <c r="A641" s="61"/>
    </row>
    <row r="642">
      <c r="A642" s="61"/>
    </row>
    <row r="643">
      <c r="A643" s="61"/>
    </row>
    <row r="644">
      <c r="A644" s="61"/>
    </row>
    <row r="645">
      <c r="A645" s="61"/>
    </row>
    <row r="646">
      <c r="A646" s="61"/>
    </row>
    <row r="647">
      <c r="A647" s="61"/>
    </row>
    <row r="648">
      <c r="A648" s="61"/>
    </row>
    <row r="649">
      <c r="A649" s="61"/>
    </row>
    <row r="650">
      <c r="A650" s="61"/>
    </row>
    <row r="651">
      <c r="A651" s="61"/>
    </row>
    <row r="652">
      <c r="A652" s="61"/>
    </row>
    <row r="653">
      <c r="A653" s="61"/>
    </row>
    <row r="654">
      <c r="A654" s="61"/>
    </row>
    <row r="655">
      <c r="A655" s="61"/>
    </row>
    <row r="656">
      <c r="A656" s="61"/>
    </row>
    <row r="657">
      <c r="A657" s="61"/>
    </row>
    <row r="658">
      <c r="A658" s="61"/>
    </row>
    <row r="659">
      <c r="A659" s="61"/>
    </row>
    <row r="660">
      <c r="A660" s="61"/>
    </row>
    <row r="661">
      <c r="A661" s="61"/>
    </row>
    <row r="662">
      <c r="A662" s="61"/>
    </row>
    <row r="663">
      <c r="A663" s="61"/>
    </row>
    <row r="664">
      <c r="A664" s="61"/>
    </row>
    <row r="665">
      <c r="A665" s="61"/>
    </row>
    <row r="666">
      <c r="A666" s="61"/>
    </row>
    <row r="667">
      <c r="A667" s="61"/>
    </row>
    <row r="668">
      <c r="A668" s="61"/>
    </row>
    <row r="669">
      <c r="A669" s="61"/>
    </row>
    <row r="670">
      <c r="A670" s="61"/>
    </row>
    <row r="671">
      <c r="A671" s="61"/>
    </row>
    <row r="672">
      <c r="A672" s="61"/>
    </row>
    <row r="673">
      <c r="A673" s="61"/>
    </row>
    <row r="674">
      <c r="A674" s="61"/>
    </row>
    <row r="675">
      <c r="A675" s="61"/>
    </row>
    <row r="676">
      <c r="A676" s="61"/>
    </row>
    <row r="677">
      <c r="A677" s="61"/>
    </row>
    <row r="678">
      <c r="A678" s="61"/>
    </row>
    <row r="679">
      <c r="A679" s="61"/>
    </row>
    <row r="680">
      <c r="A680" s="61"/>
    </row>
    <row r="681">
      <c r="A681" s="61"/>
    </row>
    <row r="682">
      <c r="A682" s="61"/>
    </row>
    <row r="683">
      <c r="A683" s="61"/>
    </row>
    <row r="684">
      <c r="A684" s="61"/>
    </row>
    <row r="685">
      <c r="A685" s="61"/>
    </row>
    <row r="686">
      <c r="A686" s="61"/>
    </row>
    <row r="687">
      <c r="A687" s="61"/>
    </row>
    <row r="688">
      <c r="A688" s="61"/>
    </row>
    <row r="689">
      <c r="A689" s="61"/>
    </row>
    <row r="690">
      <c r="A690" s="61"/>
    </row>
    <row r="691">
      <c r="A691" s="61"/>
    </row>
    <row r="692">
      <c r="A692" s="61"/>
    </row>
    <row r="693">
      <c r="A693" s="61"/>
    </row>
    <row r="694">
      <c r="A694" s="61"/>
    </row>
    <row r="695">
      <c r="A695" s="61"/>
    </row>
    <row r="696">
      <c r="A696" s="61"/>
    </row>
    <row r="697">
      <c r="A697" s="61"/>
    </row>
    <row r="698">
      <c r="A698" s="61"/>
    </row>
    <row r="699">
      <c r="A699" s="61"/>
    </row>
    <row r="700">
      <c r="A700" s="61"/>
    </row>
    <row r="701">
      <c r="A701" s="61"/>
    </row>
    <row r="702">
      <c r="A702" s="61"/>
    </row>
    <row r="703">
      <c r="A703" s="61"/>
    </row>
    <row r="704">
      <c r="A704" s="61"/>
    </row>
    <row r="705">
      <c r="A705" s="61"/>
    </row>
    <row r="706">
      <c r="A706" s="61"/>
    </row>
    <row r="707">
      <c r="A707" s="61"/>
    </row>
    <row r="708">
      <c r="A708" s="61"/>
    </row>
    <row r="709">
      <c r="A709" s="61"/>
    </row>
    <row r="710">
      <c r="A710" s="61"/>
    </row>
    <row r="711">
      <c r="A711" s="61"/>
    </row>
    <row r="712">
      <c r="A712" s="61"/>
    </row>
    <row r="713">
      <c r="A713" s="61"/>
    </row>
    <row r="714">
      <c r="A714" s="61"/>
    </row>
    <row r="715">
      <c r="A715" s="61"/>
    </row>
    <row r="716">
      <c r="A716" s="61"/>
    </row>
    <row r="717">
      <c r="A717" s="61"/>
    </row>
    <row r="718">
      <c r="A718" s="61"/>
    </row>
    <row r="719">
      <c r="A719" s="61"/>
    </row>
    <row r="720">
      <c r="A720" s="61"/>
    </row>
    <row r="721">
      <c r="A721" s="61"/>
    </row>
    <row r="722">
      <c r="A722" s="61"/>
    </row>
    <row r="723">
      <c r="A723" s="61"/>
    </row>
    <row r="724">
      <c r="A724" s="61"/>
    </row>
    <row r="725">
      <c r="A725" s="61"/>
    </row>
    <row r="726">
      <c r="A726" s="61"/>
    </row>
    <row r="727">
      <c r="A727" s="61"/>
    </row>
    <row r="728">
      <c r="A728" s="61"/>
    </row>
    <row r="729">
      <c r="A729" s="61"/>
    </row>
    <row r="730">
      <c r="A730" s="61"/>
    </row>
    <row r="731">
      <c r="A731" s="61"/>
    </row>
    <row r="732">
      <c r="A732" s="61"/>
    </row>
    <row r="733">
      <c r="A733" s="61"/>
    </row>
    <row r="734">
      <c r="A734" s="61"/>
    </row>
    <row r="735">
      <c r="A735" s="61"/>
    </row>
    <row r="736">
      <c r="A736" s="61"/>
    </row>
    <row r="737">
      <c r="A737" s="61"/>
    </row>
    <row r="738">
      <c r="A738" s="61"/>
    </row>
    <row r="739">
      <c r="A739" s="61"/>
    </row>
    <row r="740">
      <c r="A740" s="61"/>
    </row>
    <row r="741">
      <c r="A741" s="61"/>
    </row>
    <row r="742">
      <c r="A742" s="61"/>
    </row>
    <row r="743">
      <c r="A743" s="61"/>
    </row>
    <row r="744">
      <c r="A744" s="61"/>
    </row>
    <row r="745">
      <c r="A745" s="61"/>
    </row>
    <row r="746">
      <c r="A746" s="61"/>
    </row>
    <row r="747">
      <c r="A747" s="61"/>
    </row>
    <row r="748">
      <c r="A748" s="61"/>
    </row>
    <row r="749">
      <c r="A749" s="61"/>
    </row>
    <row r="750">
      <c r="A750" s="61"/>
    </row>
    <row r="751">
      <c r="A751" s="61"/>
    </row>
    <row r="752">
      <c r="A752" s="61"/>
    </row>
    <row r="753">
      <c r="A753" s="61"/>
    </row>
    <row r="754">
      <c r="A754" s="61"/>
    </row>
    <row r="755">
      <c r="A755" s="61"/>
    </row>
    <row r="756">
      <c r="A756" s="61"/>
    </row>
    <row r="757">
      <c r="A757" s="61"/>
    </row>
    <row r="758">
      <c r="A758" s="61"/>
    </row>
    <row r="759">
      <c r="A759" s="61"/>
    </row>
    <row r="760">
      <c r="A760" s="61"/>
    </row>
    <row r="761">
      <c r="A761" s="61"/>
    </row>
    <row r="762">
      <c r="A762" s="61"/>
    </row>
    <row r="763">
      <c r="A763" s="61"/>
    </row>
    <row r="764">
      <c r="A764" s="61"/>
    </row>
    <row r="765">
      <c r="A765" s="61"/>
    </row>
    <row r="766">
      <c r="A766" s="61"/>
    </row>
    <row r="767">
      <c r="A767" s="61"/>
    </row>
    <row r="768">
      <c r="A768" s="61"/>
    </row>
    <row r="769">
      <c r="A769" s="61"/>
    </row>
    <row r="770">
      <c r="A770" s="61"/>
    </row>
    <row r="771">
      <c r="A771" s="61"/>
    </row>
    <row r="772">
      <c r="A772" s="61"/>
    </row>
    <row r="773">
      <c r="A773" s="61"/>
    </row>
    <row r="774">
      <c r="A774" s="61"/>
    </row>
    <row r="775">
      <c r="A775" s="61"/>
    </row>
    <row r="776">
      <c r="A776" s="61"/>
    </row>
    <row r="777">
      <c r="A777" s="61"/>
    </row>
    <row r="778">
      <c r="A778" s="61"/>
    </row>
    <row r="779">
      <c r="A779" s="61"/>
    </row>
    <row r="780">
      <c r="A780" s="61"/>
    </row>
    <row r="781">
      <c r="A781" s="61"/>
    </row>
    <row r="782">
      <c r="A782" s="61"/>
    </row>
    <row r="783">
      <c r="A783" s="61"/>
    </row>
    <row r="784">
      <c r="A784" s="61"/>
    </row>
    <row r="785">
      <c r="A785" s="61"/>
    </row>
    <row r="786">
      <c r="A786" s="61"/>
    </row>
    <row r="787">
      <c r="A787" s="61"/>
    </row>
    <row r="788">
      <c r="A788" s="61"/>
    </row>
    <row r="789">
      <c r="A789" s="61"/>
    </row>
    <row r="790">
      <c r="A790" s="61"/>
    </row>
    <row r="791">
      <c r="A791" s="61"/>
    </row>
    <row r="792">
      <c r="A792" s="61"/>
    </row>
    <row r="793">
      <c r="A793" s="61"/>
    </row>
    <row r="794">
      <c r="A794" s="61"/>
    </row>
    <row r="795">
      <c r="A795" s="61"/>
    </row>
    <row r="796">
      <c r="A796" s="61"/>
    </row>
    <row r="797">
      <c r="A797" s="61"/>
    </row>
    <row r="798">
      <c r="A798" s="61"/>
    </row>
    <row r="799">
      <c r="A799" s="61"/>
    </row>
    <row r="800">
      <c r="A800" s="61"/>
    </row>
    <row r="801">
      <c r="A801" s="61"/>
    </row>
    <row r="802">
      <c r="A802" s="61"/>
    </row>
    <row r="803">
      <c r="A803" s="61"/>
    </row>
    <row r="804">
      <c r="A804" s="61"/>
    </row>
    <row r="805">
      <c r="A805" s="61"/>
    </row>
    <row r="806">
      <c r="A806" s="61"/>
    </row>
    <row r="807">
      <c r="A807" s="61"/>
    </row>
    <row r="808">
      <c r="A808" s="61"/>
    </row>
    <row r="809">
      <c r="A809" s="61"/>
    </row>
    <row r="810">
      <c r="A810" s="61"/>
    </row>
    <row r="811">
      <c r="A811" s="61"/>
    </row>
    <row r="812">
      <c r="A812" s="61"/>
    </row>
    <row r="813">
      <c r="A813" s="61"/>
    </row>
    <row r="814">
      <c r="A814" s="61"/>
    </row>
    <row r="815">
      <c r="A815" s="61"/>
    </row>
    <row r="816">
      <c r="A816" s="61"/>
    </row>
    <row r="817">
      <c r="A817" s="61"/>
    </row>
    <row r="818">
      <c r="A818" s="61"/>
    </row>
    <row r="819">
      <c r="A819" s="61"/>
    </row>
    <row r="820">
      <c r="A820" s="61"/>
    </row>
    <row r="821">
      <c r="A821" s="61"/>
    </row>
    <row r="822">
      <c r="A822" s="61"/>
    </row>
    <row r="823">
      <c r="A823" s="61"/>
    </row>
    <row r="824">
      <c r="A824" s="61"/>
    </row>
    <row r="825">
      <c r="A825" s="61"/>
    </row>
    <row r="826">
      <c r="A826" s="61"/>
    </row>
    <row r="827">
      <c r="A827" s="61"/>
    </row>
    <row r="828">
      <c r="A828" s="61"/>
    </row>
    <row r="829">
      <c r="A829" s="61"/>
    </row>
    <row r="830">
      <c r="A830" s="61"/>
    </row>
    <row r="831">
      <c r="A831" s="61"/>
    </row>
    <row r="832">
      <c r="A832" s="61"/>
    </row>
    <row r="833">
      <c r="A833" s="61"/>
    </row>
    <row r="834">
      <c r="A834" s="61"/>
    </row>
    <row r="835">
      <c r="A835" s="61"/>
    </row>
    <row r="836">
      <c r="A836" s="61"/>
    </row>
    <row r="837">
      <c r="A837" s="61"/>
    </row>
    <row r="838">
      <c r="A838" s="61"/>
    </row>
    <row r="839">
      <c r="A839" s="61"/>
    </row>
    <row r="840">
      <c r="A840" s="61"/>
    </row>
    <row r="841">
      <c r="A841" s="61"/>
    </row>
    <row r="842">
      <c r="A842" s="61"/>
    </row>
    <row r="843">
      <c r="A843" s="61"/>
    </row>
    <row r="844">
      <c r="A844" s="61"/>
    </row>
    <row r="845">
      <c r="A845" s="61"/>
    </row>
    <row r="846">
      <c r="A846" s="61"/>
    </row>
    <row r="847">
      <c r="A847" s="61"/>
    </row>
    <row r="848">
      <c r="A848" s="61"/>
    </row>
    <row r="849">
      <c r="A849" s="61"/>
    </row>
    <row r="850">
      <c r="A850" s="61"/>
    </row>
    <row r="851">
      <c r="A851" s="61"/>
    </row>
    <row r="852">
      <c r="A852" s="61"/>
    </row>
    <row r="853">
      <c r="A853" s="61"/>
    </row>
    <row r="854">
      <c r="A854" s="61"/>
    </row>
    <row r="855">
      <c r="A855" s="61"/>
    </row>
    <row r="856">
      <c r="A856" s="61"/>
    </row>
    <row r="857">
      <c r="A857" s="61"/>
    </row>
    <row r="858">
      <c r="A858" s="61"/>
    </row>
    <row r="859">
      <c r="A859" s="61"/>
    </row>
    <row r="860">
      <c r="A860" s="61"/>
    </row>
    <row r="861">
      <c r="A861" s="61"/>
    </row>
    <row r="862">
      <c r="A862" s="61"/>
    </row>
    <row r="863">
      <c r="A863" s="61"/>
    </row>
    <row r="864">
      <c r="A864" s="61"/>
    </row>
    <row r="865">
      <c r="A865" s="61"/>
    </row>
    <row r="866">
      <c r="A866" s="61"/>
    </row>
    <row r="867">
      <c r="A867" s="61"/>
    </row>
    <row r="868">
      <c r="A868" s="61"/>
    </row>
    <row r="869">
      <c r="A869" s="61"/>
    </row>
    <row r="870">
      <c r="A870" s="61"/>
    </row>
    <row r="871">
      <c r="A871" s="61"/>
    </row>
    <row r="872">
      <c r="A872" s="61"/>
    </row>
    <row r="873">
      <c r="A873" s="61"/>
    </row>
    <row r="874">
      <c r="A874" s="61"/>
    </row>
    <row r="875">
      <c r="A875" s="61"/>
    </row>
    <row r="876">
      <c r="A876" s="61"/>
    </row>
    <row r="877">
      <c r="A877" s="61"/>
    </row>
    <row r="878">
      <c r="A878" s="61"/>
    </row>
    <row r="879">
      <c r="A879" s="61"/>
    </row>
    <row r="880">
      <c r="A880" s="61"/>
    </row>
    <row r="881">
      <c r="A881" s="61"/>
    </row>
    <row r="882">
      <c r="A882" s="61"/>
    </row>
    <row r="883">
      <c r="A883" s="61"/>
    </row>
    <row r="884">
      <c r="A884" s="61"/>
    </row>
    <row r="885">
      <c r="A885" s="61"/>
    </row>
    <row r="886">
      <c r="A886" s="61"/>
    </row>
    <row r="887">
      <c r="A887" s="61"/>
    </row>
    <row r="888">
      <c r="A888" s="61"/>
    </row>
    <row r="889">
      <c r="A889" s="61"/>
    </row>
    <row r="890">
      <c r="A890" s="61"/>
    </row>
    <row r="891">
      <c r="A891" s="61"/>
    </row>
    <row r="892">
      <c r="A892" s="61"/>
    </row>
    <row r="893">
      <c r="A893" s="61"/>
    </row>
    <row r="894">
      <c r="A894" s="61"/>
    </row>
    <row r="895">
      <c r="A895" s="61"/>
    </row>
    <row r="896">
      <c r="A896" s="61"/>
    </row>
    <row r="897">
      <c r="A897" s="61"/>
    </row>
    <row r="898">
      <c r="A898" s="61"/>
    </row>
    <row r="899">
      <c r="A899" s="61"/>
    </row>
    <row r="900">
      <c r="A900" s="61"/>
    </row>
    <row r="901">
      <c r="A901" s="61"/>
    </row>
    <row r="902">
      <c r="A902" s="61"/>
    </row>
    <row r="903">
      <c r="A903" s="61"/>
    </row>
    <row r="904">
      <c r="A904" s="61"/>
    </row>
    <row r="905">
      <c r="A905" s="61"/>
    </row>
    <row r="906">
      <c r="A906" s="61"/>
    </row>
    <row r="907">
      <c r="A907" s="61"/>
    </row>
    <row r="908">
      <c r="A908" s="61"/>
    </row>
    <row r="909">
      <c r="A909" s="61"/>
    </row>
    <row r="910">
      <c r="A910" s="61"/>
    </row>
    <row r="911">
      <c r="A911" s="61"/>
    </row>
    <row r="912">
      <c r="A912" s="61"/>
    </row>
    <row r="913">
      <c r="A913" s="61"/>
    </row>
    <row r="914">
      <c r="A914" s="61"/>
    </row>
    <row r="915">
      <c r="A915" s="61"/>
    </row>
    <row r="916">
      <c r="A916" s="61"/>
    </row>
    <row r="917">
      <c r="A917" s="61"/>
    </row>
    <row r="918">
      <c r="A918" s="61"/>
    </row>
    <row r="919">
      <c r="A919" s="61"/>
    </row>
    <row r="920">
      <c r="A920" s="61"/>
    </row>
    <row r="921">
      <c r="A921" s="61"/>
    </row>
    <row r="922">
      <c r="A922" s="61"/>
    </row>
    <row r="923">
      <c r="A923" s="61"/>
    </row>
    <row r="924">
      <c r="A924" s="61"/>
    </row>
    <row r="925">
      <c r="A925" s="61"/>
    </row>
    <row r="926">
      <c r="A926" s="61"/>
    </row>
    <row r="927">
      <c r="A927" s="61"/>
    </row>
    <row r="928">
      <c r="A928" s="61"/>
    </row>
    <row r="929">
      <c r="A929" s="61"/>
    </row>
    <row r="930">
      <c r="A930" s="61"/>
    </row>
    <row r="931">
      <c r="A931" s="61"/>
    </row>
    <row r="932">
      <c r="A932" s="61"/>
    </row>
    <row r="933">
      <c r="A933" s="61"/>
    </row>
    <row r="934">
      <c r="A934" s="61"/>
    </row>
    <row r="935">
      <c r="A935" s="61"/>
    </row>
    <row r="936">
      <c r="A936" s="61"/>
    </row>
    <row r="937">
      <c r="A937" s="61"/>
    </row>
    <row r="938">
      <c r="A938" s="61"/>
    </row>
    <row r="939">
      <c r="A939" s="61"/>
    </row>
    <row r="940">
      <c r="A940" s="61"/>
    </row>
    <row r="941">
      <c r="A941" s="61"/>
    </row>
    <row r="942">
      <c r="A942" s="61"/>
    </row>
    <row r="943">
      <c r="A943" s="61"/>
    </row>
    <row r="944">
      <c r="A944" s="61"/>
    </row>
    <row r="945">
      <c r="A945" s="61"/>
    </row>
    <row r="946">
      <c r="A946" s="61"/>
    </row>
    <row r="947">
      <c r="A947" s="61"/>
    </row>
    <row r="948">
      <c r="A948" s="61"/>
    </row>
    <row r="949">
      <c r="A949" s="61"/>
    </row>
    <row r="950">
      <c r="A950" s="61"/>
    </row>
    <row r="951">
      <c r="A951" s="61"/>
    </row>
    <row r="952">
      <c r="A952" s="61"/>
    </row>
    <row r="953">
      <c r="A953" s="61"/>
    </row>
    <row r="954">
      <c r="A954" s="61"/>
    </row>
    <row r="955">
      <c r="A955" s="61"/>
    </row>
    <row r="956">
      <c r="A956" s="61"/>
    </row>
    <row r="957">
      <c r="A957" s="61"/>
    </row>
    <row r="958">
      <c r="A958" s="61"/>
    </row>
    <row r="959">
      <c r="A959" s="61"/>
    </row>
    <row r="960">
      <c r="A960" s="61"/>
    </row>
    <row r="961">
      <c r="A961" s="61"/>
    </row>
    <row r="962">
      <c r="A962" s="61"/>
    </row>
    <row r="963">
      <c r="A963" s="61"/>
    </row>
    <row r="964">
      <c r="A964" s="61"/>
    </row>
    <row r="965">
      <c r="A965" s="61"/>
    </row>
    <row r="966">
      <c r="A966" s="61"/>
    </row>
    <row r="967">
      <c r="A967" s="61"/>
    </row>
    <row r="968">
      <c r="A968" s="61"/>
    </row>
    <row r="969">
      <c r="A969" s="61"/>
    </row>
    <row r="970">
      <c r="A970" s="61"/>
    </row>
    <row r="971">
      <c r="A971" s="61"/>
    </row>
    <row r="972">
      <c r="A972" s="61"/>
    </row>
    <row r="973">
      <c r="A973" s="61"/>
    </row>
    <row r="974">
      <c r="A974" s="61"/>
    </row>
    <row r="975">
      <c r="A975" s="61"/>
    </row>
    <row r="976">
      <c r="A976" s="61"/>
    </row>
    <row r="977">
      <c r="A977" s="61"/>
    </row>
    <row r="978">
      <c r="A978" s="61"/>
    </row>
    <row r="979">
      <c r="A979" s="61"/>
    </row>
    <row r="980">
      <c r="A980" s="61"/>
    </row>
    <row r="981">
      <c r="A981" s="61"/>
    </row>
    <row r="982">
      <c r="A982" s="61"/>
    </row>
    <row r="983">
      <c r="A983" s="61"/>
    </row>
    <row r="984">
      <c r="A984" s="61"/>
    </row>
    <row r="985">
      <c r="A985" s="61"/>
    </row>
    <row r="986">
      <c r="A986" s="61"/>
    </row>
    <row r="987">
      <c r="A987" s="61"/>
    </row>
    <row r="988">
      <c r="A988" s="61"/>
    </row>
    <row r="989">
      <c r="A989" s="61"/>
    </row>
    <row r="990">
      <c r="A990" s="61"/>
    </row>
    <row r="991">
      <c r="A991" s="61"/>
    </row>
    <row r="992">
      <c r="A992" s="61"/>
    </row>
    <row r="993">
      <c r="A993" s="61"/>
    </row>
    <row r="994">
      <c r="A994" s="61"/>
    </row>
    <row r="995">
      <c r="A995" s="61"/>
    </row>
    <row r="996">
      <c r="A996" s="61"/>
    </row>
  </sheetData>
  <mergeCells count="10">
    <mergeCell ref="A21:A23"/>
    <mergeCell ref="A29:A38"/>
    <mergeCell ref="A39:A50"/>
    <mergeCell ref="A1:G1"/>
    <mergeCell ref="A3:A6"/>
    <mergeCell ref="A7:A8"/>
    <mergeCell ref="A9:A13"/>
    <mergeCell ref="A14:A18"/>
    <mergeCell ref="H16:O16"/>
    <mergeCell ref="H17:O17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204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ht="15.75" customHeight="1">
      <c r="A3" s="63"/>
      <c r="B3" s="64" t="s">
        <v>205</v>
      </c>
      <c r="C3" s="53" t="s">
        <v>10</v>
      </c>
      <c r="D3" s="53" t="s">
        <v>11</v>
      </c>
      <c r="E3" s="53" t="s">
        <v>108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ht="15.75" customHeight="1">
      <c r="A4" s="63"/>
      <c r="B4" s="64" t="s">
        <v>206</v>
      </c>
      <c r="C4" s="53" t="s">
        <v>88</v>
      </c>
      <c r="D4" s="53" t="s">
        <v>11</v>
      </c>
      <c r="E4" s="53" t="s">
        <v>108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ht="15.75" customHeight="1">
      <c r="A5" s="63" t="s">
        <v>207</v>
      </c>
      <c r="B5" s="64" t="s">
        <v>208</v>
      </c>
      <c r="C5" s="53" t="s">
        <v>22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ht="25.5" customHeight="1">
      <c r="A6" s="63" t="s">
        <v>209</v>
      </c>
      <c r="B6" s="64" t="s">
        <v>210</v>
      </c>
      <c r="C6" s="53" t="s">
        <v>10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0</v>
      </c>
      <c r="N6" s="17" t="s">
        <v>26</v>
      </c>
      <c r="O6" s="17">
        <f>countif(C:C,"a4")</f>
        <v>0</v>
      </c>
      <c r="P6" s="17">
        <f t="shared" ref="P6:P16" si="1">sum(I6,K6,M6,O6)</f>
        <v>0</v>
      </c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ht="15.75" customHeight="1">
      <c r="A7" s="65"/>
      <c r="B7" s="66"/>
      <c r="C7" s="67"/>
      <c r="D7" s="68"/>
      <c r="E7" s="68"/>
      <c r="F7" s="68"/>
      <c r="G7" s="68"/>
      <c r="H7" s="35" t="s">
        <v>27</v>
      </c>
      <c r="I7" s="35">
        <f>countif(C:C,"b1")</f>
        <v>0</v>
      </c>
      <c r="J7" s="35" t="s">
        <v>28</v>
      </c>
      <c r="K7" s="35">
        <f>countif(C:C,"b2")</f>
        <v>0</v>
      </c>
      <c r="L7" s="35" t="s">
        <v>29</v>
      </c>
      <c r="M7" s="35">
        <f>countif(C:C,"b3")</f>
        <v>0</v>
      </c>
      <c r="N7" s="35" t="s">
        <v>30</v>
      </c>
      <c r="O7" s="35">
        <f>countif(C:C,"b4")</f>
        <v>0</v>
      </c>
      <c r="P7" s="17">
        <f t="shared" si="1"/>
        <v>0</v>
      </c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ht="15.75" customHeight="1">
      <c r="A8" s="65"/>
      <c r="B8" s="66"/>
      <c r="C8" s="67"/>
      <c r="D8" s="68"/>
      <c r="E8" s="68"/>
      <c r="F8" s="68"/>
      <c r="G8" s="68"/>
      <c r="H8" s="35" t="s">
        <v>31</v>
      </c>
      <c r="I8" s="35">
        <f>countif(C:C,"c1")</f>
        <v>0</v>
      </c>
      <c r="J8" s="35" t="s">
        <v>32</v>
      </c>
      <c r="K8" s="35">
        <f>countif(C:C,"c2")</f>
        <v>0</v>
      </c>
      <c r="L8" s="35" t="s">
        <v>33</v>
      </c>
      <c r="M8" s="35">
        <f>countif(C:C,"c3")</f>
        <v>2</v>
      </c>
      <c r="N8" s="35" t="s">
        <v>34</v>
      </c>
      <c r="O8" s="35">
        <f>countif(C:C,"c4")</f>
        <v>0</v>
      </c>
      <c r="P8" s="17">
        <f t="shared" si="1"/>
        <v>2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</row>
    <row r="9" ht="15.75" customHeight="1">
      <c r="A9" s="65"/>
      <c r="B9" s="66"/>
      <c r="C9" s="67"/>
      <c r="D9" s="68"/>
      <c r="E9" s="68"/>
      <c r="F9" s="68"/>
      <c r="G9" s="68"/>
      <c r="H9" s="35" t="s">
        <v>38</v>
      </c>
      <c r="I9" s="74">
        <f>countif(C:C,"d1")</f>
        <v>1</v>
      </c>
      <c r="J9" s="35" t="s">
        <v>39</v>
      </c>
      <c r="K9" s="35">
        <f>countif(C:C,"d2")</f>
        <v>0</v>
      </c>
      <c r="L9" s="35" t="s">
        <v>40</v>
      </c>
      <c r="M9" s="35">
        <f>countif(C:C,"d3")</f>
        <v>0</v>
      </c>
      <c r="N9" s="35" t="s">
        <v>41</v>
      </c>
      <c r="O9" s="35">
        <f>countif(C:C,"d4")</f>
        <v>0</v>
      </c>
      <c r="P9" s="17">
        <f t="shared" si="1"/>
        <v>1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ht="15.75" customHeight="1">
      <c r="A10" s="65"/>
      <c r="B10" s="66"/>
      <c r="C10" s="67"/>
      <c r="D10" s="68"/>
      <c r="E10" s="68"/>
      <c r="F10" s="68"/>
      <c r="G10" s="68"/>
      <c r="H10" s="35" t="s">
        <v>42</v>
      </c>
      <c r="I10" s="35">
        <f>countif(C:C,"e1")</f>
        <v>0</v>
      </c>
      <c r="J10" s="35" t="s">
        <v>43</v>
      </c>
      <c r="K10" s="35">
        <f>countif(C:C,"e2")</f>
        <v>0</v>
      </c>
      <c r="L10" s="35" t="s">
        <v>44</v>
      </c>
      <c r="M10" s="35">
        <f>countif(C:C,"e3")</f>
        <v>0</v>
      </c>
      <c r="N10" s="35" t="s">
        <v>45</v>
      </c>
      <c r="O10" s="35">
        <f>countif(C:C,"e4")</f>
        <v>0</v>
      </c>
      <c r="P10" s="17">
        <f t="shared" si="1"/>
        <v>0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</row>
    <row r="11" ht="15.75" customHeight="1">
      <c r="A11" s="65"/>
      <c r="B11" s="66"/>
      <c r="C11" s="67"/>
      <c r="D11" s="68"/>
      <c r="E11" s="68"/>
      <c r="F11" s="68"/>
      <c r="G11" s="68"/>
      <c r="H11" s="35" t="s">
        <v>47</v>
      </c>
      <c r="I11" s="74">
        <f>countif(C:C,"f1")</f>
        <v>0</v>
      </c>
      <c r="J11" s="35" t="s">
        <v>48</v>
      </c>
      <c r="K11" s="35">
        <f>countif(C:C,"f2")</f>
        <v>0</v>
      </c>
      <c r="L11" s="35" t="s">
        <v>49</v>
      </c>
      <c r="M11" s="35">
        <f>countif(C:C,"f3")</f>
        <v>0</v>
      </c>
      <c r="N11" s="35" t="s">
        <v>50</v>
      </c>
      <c r="O11" s="35">
        <f>countif(C:C,"f4")</f>
        <v>0</v>
      </c>
      <c r="P11" s="17">
        <f t="shared" si="1"/>
        <v>0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5.75" customHeight="1">
      <c r="A12" s="65"/>
      <c r="B12" s="66"/>
      <c r="C12" s="67"/>
      <c r="D12" s="68"/>
      <c r="E12" s="68"/>
      <c r="F12" s="68"/>
      <c r="G12" s="68"/>
      <c r="H12" s="35" t="s">
        <v>53</v>
      </c>
      <c r="I12" s="35">
        <f>countif(C:C,"g1")</f>
        <v>0</v>
      </c>
      <c r="J12" s="35" t="s">
        <v>54</v>
      </c>
      <c r="K12" s="35">
        <f>countif(C:C,"g2")</f>
        <v>0</v>
      </c>
      <c r="L12" s="35" t="s">
        <v>55</v>
      </c>
      <c r="M12" s="35">
        <f>countif(C:C,"g3")</f>
        <v>0</v>
      </c>
      <c r="N12" s="35" t="s">
        <v>56</v>
      </c>
      <c r="O12" s="35">
        <f>countif(C:C,"g4")</f>
        <v>0</v>
      </c>
      <c r="P12" s="17">
        <f t="shared" si="1"/>
        <v>0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</row>
    <row r="13" ht="15.75" customHeight="1">
      <c r="A13" s="65"/>
      <c r="B13" s="66"/>
      <c r="C13" s="67"/>
      <c r="D13" s="68"/>
      <c r="E13" s="68"/>
      <c r="F13" s="68"/>
      <c r="G13" s="68"/>
      <c r="H13" s="29" t="s">
        <v>60</v>
      </c>
      <c r="I13" s="35">
        <f>countif(C:C,"h1")</f>
        <v>0</v>
      </c>
      <c r="J13" s="35" t="s">
        <v>61</v>
      </c>
      <c r="K13" s="35">
        <f>countif(C:C,"h2")</f>
        <v>1</v>
      </c>
      <c r="L13" s="35" t="s">
        <v>62</v>
      </c>
      <c r="M13" s="35">
        <f>countif(C:C,"h3")</f>
        <v>0</v>
      </c>
      <c r="N13" s="35" t="s">
        <v>63</v>
      </c>
      <c r="O13" s="35">
        <f>countif(C:C,"h4")</f>
        <v>0</v>
      </c>
      <c r="P13" s="17">
        <f t="shared" si="1"/>
        <v>1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</row>
    <row r="14" ht="15.75" customHeight="1">
      <c r="A14" s="65"/>
      <c r="B14" s="66"/>
      <c r="C14" s="67"/>
      <c r="D14" s="68"/>
      <c r="E14" s="68"/>
      <c r="F14" s="68"/>
      <c r="G14" s="68"/>
      <c r="H14" s="35" t="s">
        <v>66</v>
      </c>
      <c r="I14" s="35">
        <f>countif(C:C,"i1")</f>
        <v>0</v>
      </c>
      <c r="J14" s="35" t="s">
        <v>67</v>
      </c>
      <c r="K14" s="35">
        <f>countif(C:C,"i2")</f>
        <v>0</v>
      </c>
      <c r="L14" s="35" t="s">
        <v>68</v>
      </c>
      <c r="M14" s="35">
        <f>countif(C:C,"i3")</f>
        <v>0</v>
      </c>
      <c r="N14" s="35" t="s">
        <v>69</v>
      </c>
      <c r="O14" s="35">
        <f>countif(C:C,"i4")</f>
        <v>0</v>
      </c>
      <c r="P14" s="17">
        <f t="shared" si="1"/>
        <v>0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</row>
    <row r="15" ht="15.75" customHeight="1">
      <c r="A15" s="65"/>
      <c r="B15" s="66"/>
      <c r="C15" s="67"/>
      <c r="D15" s="68"/>
      <c r="E15" s="68"/>
      <c r="F15" s="68"/>
      <c r="G15" s="68"/>
      <c r="H15" s="35" t="s">
        <v>72</v>
      </c>
      <c r="I15" s="35">
        <f>countif(C:C,"j1")</f>
        <v>0</v>
      </c>
      <c r="J15" s="35" t="s">
        <v>73</v>
      </c>
      <c r="K15" s="35">
        <f>countif(C:C,"j2")</f>
        <v>0</v>
      </c>
      <c r="L15" s="35" t="s">
        <v>74</v>
      </c>
      <c r="M15" s="35">
        <f>countif(C:C,"j3")</f>
        <v>0</v>
      </c>
      <c r="N15" s="35" t="s">
        <v>75</v>
      </c>
      <c r="O15" s="35">
        <f>countif(C:C,"j4")</f>
        <v>0</v>
      </c>
      <c r="P15" s="17">
        <f t="shared" si="1"/>
        <v>0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</row>
    <row r="16" ht="15.75" customHeight="1">
      <c r="A16" s="65"/>
      <c r="B16" s="66"/>
      <c r="C16" s="67"/>
      <c r="D16" s="67"/>
      <c r="E16" s="68"/>
      <c r="F16" s="68"/>
      <c r="G16" s="68"/>
      <c r="H16" s="75" t="s">
        <v>78</v>
      </c>
      <c r="I16" s="2"/>
      <c r="J16" s="2"/>
      <c r="K16" s="2"/>
      <c r="L16" s="2"/>
      <c r="M16" s="2"/>
      <c r="N16" s="2"/>
      <c r="O16" s="3"/>
      <c r="P16" s="17">
        <f t="shared" si="1"/>
        <v>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</row>
    <row r="17" ht="15.75" customHeight="1">
      <c r="A17" s="65"/>
      <c r="B17" s="66"/>
      <c r="C17" s="67"/>
      <c r="D17" s="67"/>
      <c r="E17" s="68"/>
      <c r="F17" s="68"/>
      <c r="G17" s="68"/>
      <c r="H17" s="76" t="s">
        <v>79</v>
      </c>
      <c r="I17" s="2"/>
      <c r="J17" s="2"/>
      <c r="K17" s="2"/>
      <c r="L17" s="2"/>
      <c r="M17" s="2"/>
      <c r="N17" s="2"/>
      <c r="O17" s="3"/>
      <c r="P17" s="17">
        <f>sum(P6:P16)</f>
        <v>4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</row>
    <row r="18" ht="15.75" customHeight="1">
      <c r="A18" s="65"/>
      <c r="B18" s="66"/>
      <c r="C18" s="67"/>
      <c r="D18" s="67"/>
      <c r="E18" s="68"/>
      <c r="F18" s="68"/>
      <c r="G18" s="68"/>
      <c r="H18" s="77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</row>
    <row r="19" ht="15.75" customHeight="1">
      <c r="A19" s="65"/>
      <c r="B19" s="66"/>
      <c r="C19" s="67"/>
      <c r="D19" s="67"/>
      <c r="E19" s="68"/>
      <c r="F19" s="67"/>
      <c r="G19" s="67"/>
      <c r="H19" s="29" t="s">
        <v>4</v>
      </c>
      <c r="I19" s="29">
        <f>countif(D:D,"o")</f>
        <v>0</v>
      </c>
      <c r="J19" s="29">
        <f>countif(D:D,"x")</f>
        <v>4</v>
      </c>
      <c r="K19" s="31"/>
      <c r="L19" s="32"/>
      <c r="M19" s="32"/>
      <c r="N19" s="32"/>
      <c r="O19" s="32"/>
      <c r="P19" s="4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</row>
    <row r="20">
      <c r="A20" s="65"/>
      <c r="B20" s="69"/>
      <c r="C20" s="67"/>
      <c r="D20" s="67"/>
      <c r="E20" s="68"/>
      <c r="F20" s="67"/>
      <c r="G20" s="67"/>
      <c r="H20" s="29" t="s">
        <v>5</v>
      </c>
      <c r="I20" s="35">
        <f>countif(E:E,"o")</f>
        <v>2</v>
      </c>
      <c r="J20" s="35">
        <f>countif(E:E,"x")</f>
        <v>2</v>
      </c>
      <c r="K20" s="4"/>
      <c r="L20" s="4"/>
      <c r="M20" s="4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</row>
    <row r="21">
      <c r="A21" s="65"/>
      <c r="B21" s="69"/>
      <c r="C21" s="67"/>
      <c r="D21" s="67"/>
      <c r="E21" s="68"/>
      <c r="F21" s="67"/>
      <c r="G21" s="67"/>
      <c r="H21" s="29" t="s">
        <v>6</v>
      </c>
      <c r="I21" s="35">
        <f>countif(F:F,"o")</f>
        <v>0</v>
      </c>
      <c r="J21" s="35">
        <f>countif(F:F,"x")</f>
        <v>4</v>
      </c>
      <c r="K21" s="4"/>
      <c r="L21" s="4"/>
      <c r="M21" s="4"/>
      <c r="N21" s="4"/>
      <c r="O21" s="4"/>
      <c r="P21" s="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</row>
    <row r="22">
      <c r="A22" s="65"/>
      <c r="B22" s="69"/>
      <c r="C22" s="67"/>
      <c r="D22" s="67"/>
      <c r="E22" s="68"/>
      <c r="F22" s="67"/>
      <c r="G22" s="67"/>
      <c r="H22" s="35" t="s">
        <v>7</v>
      </c>
      <c r="I22" s="35">
        <f>countif(G:G,"o")</f>
        <v>0</v>
      </c>
      <c r="J22" s="35">
        <f>countif(G:G,"x")</f>
        <v>4</v>
      </c>
      <c r="K22" s="4"/>
      <c r="L22" s="4"/>
      <c r="M22" s="4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</row>
    <row r="23">
      <c r="A23" s="65"/>
      <c r="B23" s="69"/>
      <c r="C23" s="67"/>
      <c r="D23" s="67"/>
      <c r="E23" s="68"/>
      <c r="F23" s="67"/>
      <c r="G23" s="67"/>
      <c r="H23" s="4"/>
      <c r="I23" s="4"/>
      <c r="J23" s="4"/>
      <c r="K23" s="4"/>
      <c r="L23" s="4"/>
      <c r="M23" s="4"/>
      <c r="N23" s="4"/>
      <c r="O23" s="4"/>
      <c r="P23" s="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</row>
    <row r="24">
      <c r="A24" s="65"/>
      <c r="B24" s="70"/>
      <c r="C24" s="67"/>
      <c r="D24" s="67"/>
      <c r="E24" s="68"/>
      <c r="F24" s="67"/>
      <c r="G24" s="67"/>
      <c r="H24" s="39"/>
      <c r="I24" s="39"/>
      <c r="J24" s="39"/>
      <c r="K24" s="39"/>
      <c r="L24" s="39"/>
      <c r="M24" s="39"/>
      <c r="N24" s="39"/>
      <c r="O24" s="39"/>
      <c r="P24" s="39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</row>
    <row r="25">
      <c r="A25" s="65"/>
      <c r="B25" s="70"/>
      <c r="C25" s="67"/>
      <c r="D25" s="67"/>
      <c r="E25" s="68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39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</row>
    <row r="26">
      <c r="A26" s="65"/>
      <c r="B26" s="70"/>
      <c r="C26" s="67"/>
      <c r="D26" s="67"/>
      <c r="E26" s="68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39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</row>
    <row r="27">
      <c r="A27" s="65"/>
      <c r="B27" s="70"/>
      <c r="C27" s="67"/>
      <c r="D27" s="67"/>
      <c r="E27" s="68"/>
      <c r="F27" s="67"/>
      <c r="G27" s="67"/>
      <c r="H27" s="39"/>
      <c r="I27" s="39"/>
      <c r="J27" s="39"/>
      <c r="K27" s="39"/>
      <c r="L27" s="39"/>
      <c r="M27" s="39"/>
      <c r="N27" s="39"/>
      <c r="O27" s="39"/>
      <c r="P27" s="39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</row>
    <row r="28">
      <c r="A28" s="71"/>
      <c r="B28" s="72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39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</row>
    <row r="29">
      <c r="A29" s="71"/>
      <c r="B29" s="72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39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</row>
    <row r="30">
      <c r="A30" s="71"/>
      <c r="B30" s="72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39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</row>
    <row r="31">
      <c r="B31" s="72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39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</row>
    <row r="32">
      <c r="B32" s="72"/>
      <c r="C32" s="38"/>
      <c r="D32" s="38"/>
      <c r="E32" s="38"/>
      <c r="F32" s="38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>
      <c r="B33" s="72"/>
      <c r="C33" s="38"/>
      <c r="D33" s="38"/>
      <c r="E33" s="38"/>
      <c r="F33" s="38"/>
      <c r="G33" s="38"/>
      <c r="H33" s="39"/>
      <c r="I33" s="39"/>
      <c r="J33" s="39"/>
      <c r="K33" s="39"/>
      <c r="L33" s="39"/>
      <c r="M33" s="39"/>
      <c r="N33" s="39"/>
      <c r="O33" s="39"/>
      <c r="P33" s="39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</row>
    <row r="34">
      <c r="B34" s="72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39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>
      <c r="B35" s="72"/>
      <c r="C35" s="38"/>
      <c r="D35" s="38"/>
      <c r="E35" s="38"/>
      <c r="F35" s="38"/>
      <c r="G35" s="38"/>
      <c r="H35" s="39"/>
      <c r="I35" s="39"/>
      <c r="J35" s="39"/>
      <c r="K35" s="39"/>
      <c r="L35" s="39"/>
      <c r="M35" s="39"/>
      <c r="N35" s="39"/>
      <c r="O35" s="39"/>
      <c r="P35" s="39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>
      <c r="B36" s="72"/>
      <c r="C36" s="38"/>
      <c r="D36" s="38"/>
      <c r="E36" s="38"/>
      <c r="F36" s="38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</row>
    <row r="37">
      <c r="B37" s="72"/>
      <c r="C37" s="38"/>
      <c r="D37" s="38"/>
      <c r="E37" s="38"/>
      <c r="F37" s="38"/>
      <c r="G37" s="38"/>
      <c r="H37" s="39"/>
      <c r="I37" s="39"/>
      <c r="J37" s="39"/>
      <c r="K37" s="39"/>
      <c r="L37" s="39"/>
      <c r="M37" s="39"/>
      <c r="N37" s="39"/>
      <c r="O37" s="39"/>
      <c r="P37" s="39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</row>
    <row r="38">
      <c r="B38" s="72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</row>
    <row r="39">
      <c r="B39" s="72"/>
      <c r="C39" s="38"/>
      <c r="D39" s="38"/>
      <c r="E39" s="38"/>
      <c r="F39" s="38"/>
      <c r="G39" s="38"/>
      <c r="H39" s="39"/>
      <c r="I39" s="39"/>
      <c r="J39" s="39"/>
      <c r="K39" s="39"/>
      <c r="L39" s="39"/>
      <c r="M39" s="39"/>
      <c r="N39" s="39"/>
      <c r="O39" s="39"/>
      <c r="P39" s="3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</row>
    <row r="40">
      <c r="A40" s="71"/>
      <c r="B40" s="73"/>
      <c r="C40" s="38"/>
      <c r="D40" s="38"/>
      <c r="E40" s="38"/>
      <c r="F40" s="38"/>
      <c r="G40" s="38"/>
      <c r="H40" s="39"/>
      <c r="I40" s="39"/>
      <c r="J40" s="39"/>
      <c r="K40" s="39"/>
      <c r="L40" s="39"/>
      <c r="M40" s="39"/>
      <c r="N40" s="39"/>
      <c r="O40" s="39"/>
      <c r="P40" s="39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</row>
    <row r="41">
      <c r="B41" s="73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  <c r="N41" s="39"/>
      <c r="O41" s="39"/>
      <c r="P41" s="39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</row>
    <row r="42">
      <c r="B42" s="73"/>
      <c r="C42" s="38"/>
      <c r="D42" s="38"/>
      <c r="E42" s="38"/>
      <c r="F42" s="38"/>
      <c r="G42" s="38"/>
      <c r="H42" s="39"/>
      <c r="I42" s="39"/>
      <c r="J42" s="39"/>
      <c r="K42" s="39"/>
      <c r="L42" s="39"/>
      <c r="M42" s="39"/>
      <c r="N42" s="39"/>
      <c r="O42" s="39"/>
      <c r="P42" s="39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</row>
    <row r="43">
      <c r="B43" s="73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39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</row>
    <row r="44">
      <c r="B44" s="73"/>
      <c r="C44" s="38"/>
      <c r="D44" s="38"/>
      <c r="E44" s="38"/>
      <c r="F44" s="38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</row>
    <row r="45">
      <c r="B45" s="73"/>
      <c r="C45" s="38"/>
      <c r="D45" s="38"/>
      <c r="E45" s="38"/>
      <c r="F45" s="38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</row>
    <row r="46">
      <c r="B46" s="73"/>
      <c r="C46" s="38"/>
      <c r="D46" s="38"/>
      <c r="E46" s="38"/>
      <c r="F46" s="38"/>
      <c r="G46" s="38"/>
      <c r="H46" s="39"/>
      <c r="I46" s="39"/>
      <c r="J46" s="39"/>
      <c r="K46" s="39"/>
      <c r="L46" s="39"/>
      <c r="M46" s="39"/>
      <c r="N46" s="39"/>
      <c r="O46" s="39"/>
      <c r="P46" s="39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</row>
    <row r="47">
      <c r="B47" s="73"/>
      <c r="C47" s="38"/>
      <c r="D47" s="38"/>
      <c r="E47" s="38"/>
      <c r="F47" s="38"/>
      <c r="G47" s="38"/>
      <c r="H47" s="39"/>
      <c r="I47" s="39"/>
      <c r="J47" s="39"/>
      <c r="K47" s="39"/>
      <c r="L47" s="39"/>
      <c r="M47" s="39"/>
      <c r="N47" s="39"/>
      <c r="O47" s="39"/>
      <c r="P47" s="39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</row>
    <row r="48">
      <c r="B48" s="73"/>
      <c r="C48" s="38"/>
      <c r="D48" s="38"/>
      <c r="E48" s="38"/>
      <c r="F48" s="38"/>
      <c r="G48" s="38"/>
      <c r="H48" s="39"/>
      <c r="I48" s="39"/>
      <c r="J48" s="39"/>
      <c r="K48" s="39"/>
      <c r="L48" s="39"/>
      <c r="M48" s="39"/>
      <c r="N48" s="39"/>
      <c r="O48" s="39"/>
      <c r="P48" s="39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</row>
    <row r="49">
      <c r="B49" s="73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39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</row>
    <row r="50">
      <c r="B50" s="73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39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</row>
    <row r="51">
      <c r="B51" s="73"/>
      <c r="C51" s="38"/>
      <c r="D51" s="38"/>
      <c r="E51" s="38"/>
      <c r="F51" s="38"/>
      <c r="G51" s="38"/>
      <c r="H51" s="39"/>
      <c r="I51" s="39"/>
      <c r="J51" s="39"/>
      <c r="K51" s="39"/>
      <c r="L51" s="39"/>
      <c r="M51" s="39"/>
      <c r="N51" s="39"/>
      <c r="O51" s="39"/>
      <c r="P51" s="39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</row>
    <row r="52">
      <c r="A52" s="78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</row>
    <row r="53">
      <c r="A53" s="78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</row>
    <row r="54">
      <c r="A54" s="78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</row>
    <row r="55">
      <c r="A55" s="78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</row>
    <row r="56">
      <c r="A56" s="7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</row>
    <row r="57">
      <c r="A57" s="78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</row>
    <row r="58">
      <c r="A58" s="78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</row>
    <row r="59">
      <c r="A59" s="78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</row>
    <row r="60">
      <c r="A60" s="78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</row>
    <row r="61">
      <c r="A61" s="78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</row>
    <row r="62">
      <c r="A62" s="78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</row>
    <row r="63">
      <c r="A63" s="7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</row>
    <row r="64">
      <c r="A64" s="78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</row>
    <row r="65">
      <c r="A65" s="78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</row>
    <row r="66">
      <c r="A66" s="78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</row>
    <row r="67">
      <c r="A67" s="7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</row>
    <row r="68">
      <c r="A68" s="7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</row>
    <row r="69">
      <c r="A69" s="78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</row>
    <row r="70">
      <c r="A70" s="78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</row>
    <row r="71">
      <c r="A71" s="78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</row>
    <row r="72">
      <c r="A72" s="78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</row>
    <row r="73">
      <c r="A73" s="78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</row>
    <row r="74">
      <c r="A74" s="78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</row>
    <row r="75">
      <c r="A75" s="78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</row>
    <row r="76">
      <c r="A76" s="78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>
      <c r="A77" s="78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</row>
    <row r="78">
      <c r="A78" s="78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</row>
    <row r="79">
      <c r="A79" s="78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</row>
    <row r="80">
      <c r="A80" s="78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</row>
    <row r="81">
      <c r="A81" s="78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</row>
    <row r="82">
      <c r="A82" s="78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</row>
    <row r="83">
      <c r="A83" s="78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</row>
    <row r="84">
      <c r="A84" s="78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</row>
    <row r="85">
      <c r="A85" s="78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</row>
    <row r="86">
      <c r="A86" s="78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</row>
    <row r="87">
      <c r="A87" s="78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</row>
    <row r="88">
      <c r="A88" s="78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</row>
    <row r="89">
      <c r="A89" s="78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</row>
    <row r="90">
      <c r="A90" s="78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</row>
    <row r="91">
      <c r="A91" s="78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</row>
    <row r="92">
      <c r="A92" s="78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</row>
    <row r="93">
      <c r="A93" s="78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</row>
    <row r="94">
      <c r="A94" s="78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>
      <c r="A95" s="78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</row>
    <row r="96">
      <c r="A96" s="78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</row>
    <row r="97">
      <c r="A97" s="78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</row>
    <row r="98">
      <c r="A98" s="78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</row>
    <row r="99">
      <c r="A99" s="78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</row>
    <row r="100">
      <c r="A100" s="78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</row>
    <row r="101">
      <c r="A101" s="78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</row>
    <row r="102">
      <c r="A102" s="78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>
      <c r="A103" s="78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</row>
    <row r="104">
      <c r="A104" s="78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</row>
    <row r="105">
      <c r="A105" s="78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</row>
    <row r="106">
      <c r="A106" s="78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>
      <c r="A107" s="78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</row>
    <row r="108">
      <c r="A108" s="78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</row>
    <row r="109">
      <c r="A109" s="78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</row>
    <row r="110">
      <c r="A110" s="78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</row>
    <row r="111">
      <c r="A111" s="78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</row>
    <row r="112">
      <c r="A112" s="78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</row>
    <row r="113">
      <c r="A113" s="78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</row>
    <row r="114">
      <c r="A114" s="78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</row>
    <row r="115">
      <c r="A115" s="78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>
      <c r="A116" s="78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</row>
    <row r="117">
      <c r="A117" s="78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</row>
    <row r="118">
      <c r="A118" s="78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</row>
    <row r="119">
      <c r="A119" s="78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</row>
    <row r="120">
      <c r="A120" s="78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</row>
    <row r="121">
      <c r="A121" s="78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</row>
    <row r="122">
      <c r="A122" s="78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>
      <c r="A123" s="78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>
      <c r="A124" s="78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</row>
    <row r="125">
      <c r="A125" s="78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</row>
    <row r="126">
      <c r="A126" s="78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</row>
    <row r="127">
      <c r="A127" s="78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</row>
    <row r="128">
      <c r="A128" s="78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</row>
    <row r="129">
      <c r="A129" s="78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</row>
    <row r="130">
      <c r="A130" s="78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>
      <c r="A131" s="78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</row>
    <row r="132">
      <c r="A132" s="78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</row>
    <row r="133">
      <c r="A133" s="78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</row>
    <row r="134">
      <c r="A134" s="78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</row>
    <row r="135">
      <c r="A135" s="78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</row>
    <row r="136">
      <c r="A136" s="78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</row>
    <row r="137">
      <c r="A137" s="78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</row>
    <row r="138">
      <c r="A138" s="78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</row>
    <row r="139">
      <c r="A139" s="78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</row>
    <row r="140">
      <c r="A140" s="78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</row>
    <row r="141">
      <c r="A141" s="78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</row>
    <row r="142">
      <c r="A142" s="78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</row>
    <row r="143">
      <c r="A143" s="78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>
      <c r="A144" s="78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</row>
    <row r="145">
      <c r="A145" s="78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>
      <c r="A146" s="78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</row>
    <row r="147">
      <c r="A147" s="78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>
      <c r="A148" s="78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</row>
    <row r="149">
      <c r="A149" s="78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</row>
    <row r="150">
      <c r="A150" s="78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</row>
    <row r="151">
      <c r="A151" s="78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</row>
    <row r="152">
      <c r="A152" s="78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</row>
    <row r="153">
      <c r="A153" s="78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</row>
    <row r="154">
      <c r="A154" s="78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</row>
    <row r="155">
      <c r="A155" s="78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</row>
    <row r="156">
      <c r="A156" s="78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</row>
    <row r="157">
      <c r="A157" s="78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</row>
    <row r="158">
      <c r="A158" s="78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</row>
    <row r="159">
      <c r="A159" s="78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</row>
    <row r="160">
      <c r="A160" s="78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</row>
    <row r="161">
      <c r="A161" s="78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</row>
    <row r="162">
      <c r="A162" s="78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</row>
    <row r="163">
      <c r="A163" s="78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</row>
    <row r="164">
      <c r="A164" s="78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</row>
    <row r="165">
      <c r="A165" s="78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</row>
    <row r="166">
      <c r="A166" s="78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>
      <c r="A167" s="78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</row>
    <row r="168">
      <c r="A168" s="78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</row>
    <row r="169">
      <c r="A169" s="78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</row>
    <row r="170">
      <c r="A170" s="78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</row>
    <row r="171">
      <c r="A171" s="78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</row>
    <row r="172">
      <c r="A172" s="78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</row>
    <row r="173">
      <c r="A173" s="78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</row>
    <row r="174">
      <c r="A174" s="78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</row>
    <row r="175">
      <c r="A175" s="78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</row>
    <row r="176">
      <c r="A176" s="78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</row>
    <row r="177">
      <c r="A177" s="78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</row>
    <row r="178">
      <c r="A178" s="78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</row>
    <row r="179">
      <c r="A179" s="78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</row>
    <row r="180">
      <c r="A180" s="78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</row>
    <row r="181">
      <c r="A181" s="78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</row>
    <row r="182">
      <c r="A182" s="78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</row>
    <row r="183">
      <c r="A183" s="78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</row>
    <row r="184">
      <c r="A184" s="78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</row>
    <row r="185">
      <c r="A185" s="78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</row>
    <row r="186">
      <c r="A186" s="78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</row>
    <row r="187">
      <c r="A187" s="78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</row>
    <row r="188">
      <c r="A188" s="78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</row>
    <row r="189">
      <c r="A189" s="78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</row>
    <row r="190">
      <c r="A190" s="78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</row>
    <row r="191">
      <c r="A191" s="78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</row>
    <row r="192">
      <c r="A192" s="78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</row>
    <row r="193">
      <c r="A193" s="78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</row>
    <row r="194">
      <c r="A194" s="78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</row>
    <row r="195">
      <c r="A195" s="78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</row>
    <row r="196">
      <c r="A196" s="78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</row>
    <row r="197">
      <c r="A197" s="78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</row>
    <row r="198">
      <c r="A198" s="78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</row>
    <row r="199">
      <c r="A199" s="78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</row>
    <row r="200">
      <c r="A200" s="78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</row>
    <row r="201">
      <c r="A201" s="78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</row>
    <row r="202">
      <c r="A202" s="78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</row>
    <row r="203">
      <c r="A203" s="78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</row>
    <row r="204">
      <c r="A204" s="78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</row>
    <row r="205">
      <c r="A205" s="78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</row>
    <row r="206">
      <c r="A206" s="78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</row>
    <row r="207">
      <c r="A207" s="78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</row>
    <row r="208">
      <c r="A208" s="78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</row>
    <row r="209">
      <c r="A209" s="78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</row>
    <row r="210">
      <c r="A210" s="78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</row>
    <row r="211">
      <c r="A211" s="78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</row>
    <row r="212">
      <c r="A212" s="78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</row>
    <row r="213">
      <c r="A213" s="78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</row>
    <row r="214">
      <c r="A214" s="78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</row>
    <row r="215">
      <c r="A215" s="78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</row>
    <row r="216">
      <c r="A216" s="78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</row>
    <row r="217">
      <c r="A217" s="78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</row>
    <row r="218">
      <c r="A218" s="78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</row>
    <row r="219">
      <c r="A219" s="78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</row>
    <row r="220">
      <c r="A220" s="78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</row>
    <row r="221">
      <c r="A221" s="78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</row>
    <row r="222">
      <c r="A222" s="78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</row>
    <row r="223">
      <c r="A223" s="78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</row>
    <row r="224">
      <c r="A224" s="78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</row>
    <row r="225">
      <c r="A225" s="78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</row>
    <row r="226">
      <c r="A226" s="78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</row>
    <row r="227">
      <c r="A227" s="78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</row>
    <row r="228">
      <c r="A228" s="78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</row>
    <row r="229">
      <c r="A229" s="78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</row>
    <row r="230">
      <c r="A230" s="78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</row>
    <row r="231">
      <c r="A231" s="78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</row>
    <row r="232">
      <c r="A232" s="78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</row>
    <row r="233">
      <c r="A233" s="78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</row>
    <row r="234">
      <c r="A234" s="78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</row>
    <row r="235">
      <c r="A235" s="78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</row>
    <row r="236">
      <c r="A236" s="78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</row>
    <row r="237">
      <c r="A237" s="78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</row>
    <row r="238">
      <c r="A238" s="78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</row>
    <row r="239">
      <c r="A239" s="78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</row>
    <row r="240">
      <c r="A240" s="78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</row>
    <row r="241">
      <c r="A241" s="78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</row>
    <row r="242">
      <c r="A242" s="78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</row>
    <row r="243">
      <c r="A243" s="78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</row>
    <row r="244">
      <c r="A244" s="78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</row>
    <row r="245">
      <c r="A245" s="78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</row>
    <row r="246">
      <c r="A246" s="78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</row>
    <row r="247">
      <c r="A247" s="78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</row>
    <row r="248">
      <c r="A248" s="78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</row>
    <row r="249">
      <c r="A249" s="78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</row>
    <row r="250">
      <c r="A250" s="78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</row>
    <row r="251">
      <c r="A251" s="78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</row>
    <row r="252">
      <c r="A252" s="78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</row>
    <row r="253">
      <c r="A253" s="78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</row>
    <row r="254">
      <c r="A254" s="78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</row>
    <row r="255">
      <c r="A255" s="78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</row>
    <row r="256">
      <c r="A256" s="78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</row>
    <row r="257">
      <c r="A257" s="78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</row>
    <row r="258">
      <c r="A258" s="78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</row>
    <row r="259">
      <c r="A259" s="78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</row>
    <row r="260">
      <c r="A260" s="78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</row>
    <row r="261">
      <c r="A261" s="78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</row>
    <row r="262">
      <c r="A262" s="78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</row>
    <row r="263">
      <c r="A263" s="78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</row>
    <row r="264">
      <c r="A264" s="78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</row>
    <row r="265">
      <c r="A265" s="78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</row>
    <row r="266">
      <c r="A266" s="78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</row>
    <row r="267">
      <c r="A267" s="78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</row>
    <row r="268">
      <c r="A268" s="78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</row>
    <row r="269">
      <c r="A269" s="78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</row>
    <row r="270">
      <c r="A270" s="78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</row>
    <row r="271">
      <c r="A271" s="78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</row>
    <row r="272">
      <c r="A272" s="78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</row>
    <row r="273">
      <c r="A273" s="78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</row>
    <row r="274">
      <c r="A274" s="78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</row>
    <row r="275">
      <c r="A275" s="78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</row>
    <row r="276">
      <c r="A276" s="78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</row>
    <row r="277">
      <c r="A277" s="78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</row>
    <row r="278">
      <c r="A278" s="78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</row>
    <row r="279">
      <c r="A279" s="78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</row>
    <row r="280">
      <c r="A280" s="78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</row>
    <row r="281">
      <c r="A281" s="78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</row>
    <row r="282">
      <c r="A282" s="78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</row>
    <row r="283">
      <c r="A283" s="78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</row>
    <row r="284">
      <c r="A284" s="78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</row>
    <row r="285">
      <c r="A285" s="78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</row>
    <row r="286">
      <c r="A286" s="78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</row>
    <row r="287">
      <c r="A287" s="78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</row>
    <row r="288">
      <c r="A288" s="78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</row>
    <row r="289">
      <c r="A289" s="78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</row>
    <row r="290">
      <c r="A290" s="78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</row>
    <row r="291">
      <c r="A291" s="78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</row>
    <row r="292">
      <c r="A292" s="78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</row>
    <row r="293">
      <c r="A293" s="78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</row>
    <row r="294">
      <c r="A294" s="78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</row>
    <row r="295">
      <c r="A295" s="78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</row>
    <row r="296">
      <c r="A296" s="78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</row>
    <row r="297">
      <c r="A297" s="78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</row>
    <row r="298">
      <c r="A298" s="78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</row>
    <row r="299">
      <c r="A299" s="78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</row>
    <row r="300">
      <c r="A300" s="78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</row>
    <row r="301">
      <c r="A301" s="78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</row>
    <row r="302">
      <c r="A302" s="78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</row>
    <row r="303">
      <c r="A303" s="78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</row>
    <row r="304">
      <c r="A304" s="78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</row>
    <row r="305">
      <c r="A305" s="78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</row>
    <row r="306">
      <c r="A306" s="78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</row>
    <row r="307">
      <c r="A307" s="78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</row>
    <row r="308">
      <c r="A308" s="78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</row>
    <row r="309">
      <c r="A309" s="78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</row>
    <row r="310">
      <c r="A310" s="78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</row>
    <row r="311">
      <c r="A311" s="78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</row>
    <row r="312">
      <c r="A312" s="78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</row>
    <row r="313">
      <c r="A313" s="78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</row>
    <row r="314">
      <c r="A314" s="78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</row>
    <row r="315">
      <c r="A315" s="78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</row>
    <row r="316">
      <c r="A316" s="78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</row>
    <row r="317">
      <c r="A317" s="78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</row>
    <row r="318">
      <c r="A318" s="78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</row>
    <row r="319">
      <c r="A319" s="78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</row>
    <row r="320">
      <c r="A320" s="78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</row>
    <row r="321">
      <c r="A321" s="78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</row>
    <row r="322">
      <c r="A322" s="78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</row>
    <row r="323">
      <c r="A323" s="78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</row>
    <row r="324">
      <c r="A324" s="78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</row>
    <row r="325">
      <c r="A325" s="78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</row>
    <row r="326">
      <c r="A326" s="78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</row>
    <row r="327">
      <c r="A327" s="78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</row>
    <row r="328">
      <c r="A328" s="78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</row>
    <row r="329">
      <c r="A329" s="78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</row>
    <row r="330">
      <c r="A330" s="78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</row>
    <row r="331">
      <c r="A331" s="78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</row>
    <row r="332">
      <c r="A332" s="78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</row>
    <row r="333">
      <c r="A333" s="78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</row>
    <row r="334">
      <c r="A334" s="78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</row>
    <row r="335">
      <c r="A335" s="78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</row>
    <row r="336">
      <c r="A336" s="78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</row>
    <row r="337">
      <c r="A337" s="78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</row>
    <row r="338">
      <c r="A338" s="78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</row>
    <row r="339">
      <c r="A339" s="78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</row>
    <row r="340">
      <c r="A340" s="78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</row>
    <row r="341">
      <c r="A341" s="78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</row>
    <row r="342">
      <c r="A342" s="78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</row>
    <row r="343">
      <c r="A343" s="78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</row>
    <row r="344">
      <c r="A344" s="78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</row>
    <row r="345">
      <c r="A345" s="78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</row>
    <row r="346">
      <c r="A346" s="78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</row>
    <row r="347">
      <c r="A347" s="78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</row>
    <row r="348">
      <c r="A348" s="78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</row>
    <row r="349">
      <c r="A349" s="78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</row>
    <row r="350">
      <c r="A350" s="78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</row>
    <row r="351">
      <c r="A351" s="78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</row>
    <row r="352">
      <c r="A352" s="78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</row>
    <row r="353">
      <c r="A353" s="78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</row>
    <row r="354">
      <c r="A354" s="78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</row>
    <row r="355">
      <c r="A355" s="78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</row>
    <row r="356">
      <c r="A356" s="78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</row>
    <row r="357">
      <c r="A357" s="78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</row>
    <row r="358">
      <c r="A358" s="78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</row>
    <row r="359">
      <c r="A359" s="78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</row>
    <row r="360">
      <c r="A360" s="78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</row>
    <row r="361">
      <c r="A361" s="78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</row>
    <row r="362">
      <c r="A362" s="78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</row>
    <row r="363">
      <c r="A363" s="78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</row>
    <row r="364">
      <c r="A364" s="78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</row>
    <row r="365">
      <c r="A365" s="78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</row>
    <row r="366">
      <c r="A366" s="78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</row>
    <row r="367">
      <c r="A367" s="78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</row>
    <row r="368">
      <c r="A368" s="78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</row>
    <row r="369">
      <c r="A369" s="78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</row>
    <row r="370">
      <c r="A370" s="78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</row>
    <row r="371">
      <c r="A371" s="78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</row>
    <row r="372">
      <c r="A372" s="78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</row>
    <row r="373">
      <c r="A373" s="78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</row>
    <row r="374">
      <c r="A374" s="78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</row>
    <row r="375">
      <c r="A375" s="78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</row>
    <row r="376">
      <c r="A376" s="78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</row>
    <row r="377">
      <c r="A377" s="78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</row>
    <row r="378">
      <c r="A378" s="78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</row>
    <row r="379">
      <c r="A379" s="78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</row>
    <row r="380">
      <c r="A380" s="78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</row>
    <row r="381">
      <c r="A381" s="78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</row>
    <row r="382">
      <c r="A382" s="78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</row>
    <row r="383">
      <c r="A383" s="78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</row>
    <row r="384">
      <c r="A384" s="78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</row>
    <row r="385">
      <c r="A385" s="78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</row>
    <row r="386">
      <c r="A386" s="78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</row>
    <row r="387">
      <c r="A387" s="78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</row>
    <row r="388">
      <c r="A388" s="78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</row>
    <row r="389">
      <c r="A389" s="78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</row>
    <row r="390">
      <c r="A390" s="78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</row>
    <row r="391">
      <c r="A391" s="78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</row>
    <row r="392">
      <c r="A392" s="78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</row>
    <row r="393">
      <c r="A393" s="78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</row>
    <row r="394">
      <c r="A394" s="78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</row>
    <row r="395">
      <c r="A395" s="78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</row>
    <row r="396">
      <c r="A396" s="78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</row>
    <row r="397">
      <c r="A397" s="78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</row>
    <row r="398">
      <c r="A398" s="78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</row>
    <row r="399">
      <c r="A399" s="78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</row>
    <row r="400">
      <c r="A400" s="78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</row>
    <row r="401">
      <c r="A401" s="78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</row>
    <row r="402">
      <c r="A402" s="78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</row>
    <row r="403">
      <c r="A403" s="78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</row>
    <row r="404">
      <c r="A404" s="78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</row>
    <row r="405">
      <c r="A405" s="78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</row>
    <row r="406">
      <c r="A406" s="78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</row>
    <row r="407">
      <c r="A407" s="78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</row>
    <row r="408">
      <c r="A408" s="78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</row>
    <row r="409">
      <c r="A409" s="78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</row>
    <row r="410">
      <c r="A410" s="78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</row>
    <row r="411">
      <c r="A411" s="78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</row>
    <row r="412">
      <c r="A412" s="78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</row>
    <row r="413">
      <c r="A413" s="78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</row>
    <row r="414">
      <c r="A414" s="78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</row>
    <row r="415">
      <c r="A415" s="78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</row>
    <row r="416">
      <c r="A416" s="78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</row>
    <row r="417">
      <c r="A417" s="78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</row>
    <row r="418">
      <c r="A418" s="78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</row>
    <row r="419">
      <c r="A419" s="78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</row>
    <row r="420">
      <c r="A420" s="78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</row>
    <row r="421">
      <c r="A421" s="78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</row>
    <row r="422">
      <c r="A422" s="78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</row>
    <row r="423">
      <c r="A423" s="78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</row>
    <row r="424">
      <c r="A424" s="78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</row>
    <row r="425">
      <c r="A425" s="78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</row>
    <row r="426">
      <c r="A426" s="78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</row>
    <row r="427">
      <c r="A427" s="78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</row>
    <row r="428">
      <c r="A428" s="78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</row>
    <row r="429">
      <c r="A429" s="78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</row>
    <row r="430">
      <c r="A430" s="78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</row>
    <row r="431">
      <c r="A431" s="78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</row>
    <row r="432">
      <c r="A432" s="78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</row>
    <row r="433">
      <c r="A433" s="78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</row>
    <row r="434">
      <c r="A434" s="78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</row>
    <row r="435">
      <c r="A435" s="78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</row>
    <row r="436">
      <c r="A436" s="78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</row>
    <row r="437">
      <c r="A437" s="78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</row>
    <row r="438">
      <c r="A438" s="78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</row>
    <row r="439">
      <c r="A439" s="78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</row>
    <row r="440">
      <c r="A440" s="78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</row>
    <row r="441">
      <c r="A441" s="78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</row>
    <row r="442">
      <c r="A442" s="78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</row>
    <row r="443">
      <c r="A443" s="78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</row>
    <row r="444">
      <c r="A444" s="78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</row>
    <row r="445">
      <c r="A445" s="78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</row>
    <row r="446">
      <c r="A446" s="78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</row>
    <row r="447">
      <c r="A447" s="78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</row>
    <row r="448">
      <c r="A448" s="78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</row>
    <row r="449">
      <c r="A449" s="78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</row>
    <row r="450">
      <c r="A450" s="78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</row>
    <row r="451">
      <c r="A451" s="78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</row>
    <row r="452">
      <c r="A452" s="78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</row>
    <row r="453">
      <c r="A453" s="78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</row>
    <row r="454">
      <c r="A454" s="78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</row>
    <row r="455">
      <c r="A455" s="78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</row>
    <row r="456">
      <c r="A456" s="78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</row>
    <row r="457">
      <c r="A457" s="78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</row>
    <row r="458">
      <c r="A458" s="78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</row>
    <row r="459">
      <c r="A459" s="78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</row>
    <row r="460">
      <c r="A460" s="78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</row>
    <row r="461">
      <c r="A461" s="78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</row>
    <row r="462">
      <c r="A462" s="78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</row>
    <row r="463">
      <c r="A463" s="78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</row>
    <row r="464">
      <c r="A464" s="78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</row>
    <row r="465">
      <c r="A465" s="78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</row>
    <row r="466">
      <c r="A466" s="78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</row>
    <row r="467">
      <c r="A467" s="78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</row>
    <row r="468">
      <c r="A468" s="78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</row>
    <row r="469">
      <c r="A469" s="78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</row>
    <row r="470">
      <c r="A470" s="78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</row>
    <row r="471">
      <c r="A471" s="78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</row>
    <row r="472">
      <c r="A472" s="78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</row>
    <row r="473">
      <c r="A473" s="78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</row>
    <row r="474">
      <c r="A474" s="78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</row>
    <row r="475">
      <c r="A475" s="78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</row>
    <row r="476">
      <c r="A476" s="78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</row>
    <row r="477">
      <c r="A477" s="78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</row>
    <row r="478">
      <c r="A478" s="78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</row>
    <row r="479">
      <c r="A479" s="78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</row>
    <row r="480">
      <c r="A480" s="78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</row>
    <row r="481">
      <c r="A481" s="78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</row>
    <row r="482">
      <c r="A482" s="78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</row>
    <row r="483">
      <c r="A483" s="78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</row>
    <row r="484">
      <c r="A484" s="78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</row>
    <row r="485">
      <c r="A485" s="78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</row>
    <row r="486">
      <c r="A486" s="78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</row>
    <row r="487">
      <c r="A487" s="78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</row>
    <row r="488">
      <c r="A488" s="78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</row>
    <row r="489">
      <c r="A489" s="78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</row>
    <row r="490">
      <c r="A490" s="78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</row>
    <row r="491">
      <c r="A491" s="78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</row>
    <row r="492">
      <c r="A492" s="78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</row>
    <row r="493">
      <c r="A493" s="78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</row>
    <row r="494">
      <c r="A494" s="78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</row>
    <row r="495">
      <c r="A495" s="78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</row>
    <row r="496">
      <c r="A496" s="78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</row>
    <row r="497">
      <c r="A497" s="78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</row>
    <row r="498">
      <c r="A498" s="78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</row>
    <row r="499">
      <c r="A499" s="78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</row>
    <row r="500">
      <c r="A500" s="78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</row>
    <row r="501">
      <c r="A501" s="78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</row>
    <row r="502">
      <c r="A502" s="78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</row>
    <row r="503">
      <c r="A503" s="78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</row>
    <row r="504">
      <c r="A504" s="78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</row>
    <row r="505">
      <c r="A505" s="78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</row>
    <row r="506">
      <c r="A506" s="78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</row>
    <row r="507">
      <c r="A507" s="78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</row>
    <row r="508">
      <c r="A508" s="78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</row>
    <row r="509">
      <c r="A509" s="78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</row>
    <row r="510">
      <c r="A510" s="78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</row>
    <row r="511">
      <c r="A511" s="78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</row>
    <row r="512">
      <c r="A512" s="78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</row>
    <row r="513">
      <c r="A513" s="78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</row>
    <row r="514">
      <c r="A514" s="78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</row>
    <row r="515">
      <c r="A515" s="78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</row>
    <row r="516">
      <c r="A516" s="78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</row>
    <row r="517">
      <c r="A517" s="78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</row>
    <row r="518">
      <c r="A518" s="78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</row>
    <row r="519">
      <c r="A519" s="78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</row>
    <row r="520">
      <c r="A520" s="78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</row>
    <row r="521">
      <c r="A521" s="78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</row>
    <row r="522">
      <c r="A522" s="78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</row>
    <row r="523">
      <c r="A523" s="78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</row>
    <row r="524">
      <c r="A524" s="78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</row>
    <row r="525">
      <c r="A525" s="78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</row>
    <row r="526">
      <c r="A526" s="78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</row>
    <row r="527">
      <c r="A527" s="78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</row>
    <row r="528">
      <c r="A528" s="78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</row>
    <row r="529">
      <c r="A529" s="78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</row>
    <row r="530">
      <c r="A530" s="78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</row>
    <row r="531">
      <c r="A531" s="78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</row>
    <row r="532">
      <c r="A532" s="78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</row>
    <row r="533">
      <c r="A533" s="78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</row>
    <row r="534">
      <c r="A534" s="78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</row>
    <row r="535">
      <c r="A535" s="78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</row>
    <row r="536">
      <c r="A536" s="78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</row>
    <row r="537">
      <c r="A537" s="78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</row>
    <row r="538">
      <c r="A538" s="78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</row>
    <row r="539">
      <c r="A539" s="78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</row>
    <row r="540">
      <c r="A540" s="78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</row>
    <row r="541">
      <c r="A541" s="78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</row>
    <row r="542">
      <c r="A542" s="78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</row>
    <row r="543">
      <c r="A543" s="78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</row>
    <row r="544">
      <c r="A544" s="78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</row>
    <row r="545">
      <c r="A545" s="78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</row>
    <row r="546">
      <c r="A546" s="78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</row>
    <row r="547">
      <c r="A547" s="78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</row>
    <row r="548">
      <c r="A548" s="78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</row>
    <row r="549">
      <c r="A549" s="78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</row>
    <row r="550">
      <c r="A550" s="78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</row>
    <row r="551">
      <c r="A551" s="78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</row>
    <row r="552">
      <c r="A552" s="78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</row>
    <row r="553">
      <c r="A553" s="78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</row>
    <row r="554">
      <c r="A554" s="78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</row>
    <row r="555">
      <c r="A555" s="78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</row>
    <row r="556">
      <c r="A556" s="78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</row>
    <row r="557">
      <c r="A557" s="78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</row>
    <row r="558">
      <c r="A558" s="78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</row>
    <row r="559">
      <c r="A559" s="78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</row>
    <row r="560">
      <c r="A560" s="78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</row>
    <row r="561">
      <c r="A561" s="78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</row>
    <row r="562">
      <c r="A562" s="78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</row>
    <row r="563">
      <c r="A563" s="78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</row>
    <row r="564">
      <c r="A564" s="78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</row>
    <row r="565">
      <c r="A565" s="78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</row>
    <row r="566">
      <c r="A566" s="78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</row>
    <row r="567">
      <c r="A567" s="78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</row>
    <row r="568">
      <c r="A568" s="78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</row>
    <row r="569">
      <c r="A569" s="78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</row>
    <row r="570">
      <c r="A570" s="78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</row>
    <row r="571">
      <c r="A571" s="78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</row>
    <row r="572">
      <c r="A572" s="78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</row>
    <row r="573">
      <c r="A573" s="78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</row>
    <row r="574">
      <c r="A574" s="78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</row>
    <row r="575">
      <c r="A575" s="78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</row>
    <row r="576">
      <c r="A576" s="78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</row>
    <row r="577">
      <c r="A577" s="78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</row>
    <row r="578">
      <c r="A578" s="78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</row>
    <row r="579">
      <c r="A579" s="78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</row>
    <row r="580">
      <c r="A580" s="78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</row>
    <row r="581">
      <c r="A581" s="78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</row>
    <row r="582">
      <c r="A582" s="78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</row>
    <row r="583">
      <c r="A583" s="78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</row>
    <row r="584">
      <c r="A584" s="78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</row>
    <row r="585">
      <c r="A585" s="78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</row>
    <row r="586">
      <c r="A586" s="78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</row>
    <row r="587">
      <c r="A587" s="78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</row>
    <row r="588">
      <c r="A588" s="78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</row>
    <row r="589">
      <c r="A589" s="78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</row>
    <row r="590">
      <c r="A590" s="78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</row>
    <row r="591">
      <c r="A591" s="78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</row>
    <row r="592">
      <c r="A592" s="78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</row>
    <row r="593">
      <c r="A593" s="78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</row>
    <row r="594">
      <c r="A594" s="78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</row>
    <row r="595">
      <c r="A595" s="78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</row>
    <row r="596">
      <c r="A596" s="78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</row>
    <row r="597">
      <c r="A597" s="78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</row>
    <row r="598">
      <c r="A598" s="78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</row>
    <row r="599">
      <c r="A599" s="78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</row>
    <row r="600">
      <c r="A600" s="78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</row>
    <row r="601">
      <c r="A601" s="78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</row>
    <row r="602">
      <c r="A602" s="78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</row>
    <row r="603">
      <c r="A603" s="78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</row>
    <row r="604">
      <c r="A604" s="78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</row>
    <row r="605">
      <c r="A605" s="78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</row>
    <row r="606">
      <c r="A606" s="78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</row>
    <row r="607">
      <c r="A607" s="78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</row>
    <row r="608">
      <c r="A608" s="78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</row>
    <row r="609">
      <c r="A609" s="78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</row>
    <row r="610">
      <c r="A610" s="78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</row>
    <row r="611">
      <c r="A611" s="78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</row>
    <row r="612">
      <c r="A612" s="78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</row>
    <row r="613">
      <c r="A613" s="78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</row>
    <row r="614">
      <c r="A614" s="78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</row>
    <row r="615">
      <c r="A615" s="78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</row>
    <row r="616">
      <c r="A616" s="78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</row>
    <row r="617">
      <c r="A617" s="78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</row>
    <row r="618">
      <c r="A618" s="78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</row>
    <row r="619">
      <c r="A619" s="78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</row>
    <row r="620">
      <c r="A620" s="78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</row>
    <row r="621">
      <c r="A621" s="78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</row>
    <row r="622">
      <c r="A622" s="78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</row>
    <row r="623">
      <c r="A623" s="78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</row>
    <row r="624">
      <c r="A624" s="78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</row>
    <row r="625">
      <c r="A625" s="78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</row>
    <row r="626">
      <c r="A626" s="78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</row>
    <row r="627">
      <c r="A627" s="78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</row>
    <row r="628">
      <c r="A628" s="78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</row>
    <row r="629">
      <c r="A629" s="78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</row>
    <row r="630">
      <c r="A630" s="78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</row>
    <row r="631">
      <c r="A631" s="78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</row>
    <row r="632">
      <c r="A632" s="78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</row>
    <row r="633">
      <c r="A633" s="78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</row>
    <row r="634">
      <c r="A634" s="78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</row>
    <row r="635">
      <c r="A635" s="78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</row>
    <row r="636">
      <c r="A636" s="78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</row>
    <row r="637">
      <c r="A637" s="78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</row>
    <row r="638">
      <c r="A638" s="78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</row>
    <row r="639">
      <c r="A639" s="78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</row>
    <row r="640">
      <c r="A640" s="78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</row>
    <row r="641">
      <c r="A641" s="78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</row>
    <row r="642">
      <c r="A642" s="78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</row>
    <row r="643">
      <c r="A643" s="78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</row>
    <row r="644">
      <c r="A644" s="78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</row>
    <row r="645">
      <c r="A645" s="78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</row>
    <row r="646">
      <c r="A646" s="78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</row>
    <row r="647">
      <c r="A647" s="78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</row>
    <row r="648">
      <c r="A648" s="78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</row>
    <row r="649">
      <c r="A649" s="78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</row>
    <row r="650">
      <c r="A650" s="78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</row>
    <row r="651">
      <c r="A651" s="78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</row>
    <row r="652">
      <c r="A652" s="78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</row>
    <row r="653">
      <c r="A653" s="78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</row>
    <row r="654">
      <c r="A654" s="78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</row>
    <row r="655">
      <c r="A655" s="78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</row>
    <row r="656">
      <c r="A656" s="78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</row>
    <row r="657">
      <c r="A657" s="78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</row>
    <row r="658">
      <c r="A658" s="78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</row>
    <row r="659">
      <c r="A659" s="78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</row>
    <row r="660">
      <c r="A660" s="78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</row>
    <row r="661">
      <c r="A661" s="78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</row>
    <row r="662">
      <c r="A662" s="78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</row>
    <row r="663">
      <c r="A663" s="78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</row>
    <row r="664">
      <c r="A664" s="78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</row>
    <row r="665">
      <c r="A665" s="78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</row>
    <row r="666">
      <c r="A666" s="78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</row>
    <row r="667">
      <c r="A667" s="78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</row>
    <row r="668">
      <c r="A668" s="78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</row>
    <row r="669">
      <c r="A669" s="78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</row>
    <row r="670">
      <c r="A670" s="78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</row>
    <row r="671">
      <c r="A671" s="78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</row>
    <row r="672">
      <c r="A672" s="78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</row>
    <row r="673">
      <c r="A673" s="78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</row>
    <row r="674">
      <c r="A674" s="78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</row>
    <row r="675">
      <c r="A675" s="78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</row>
    <row r="676">
      <c r="A676" s="78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</row>
    <row r="677">
      <c r="A677" s="78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</row>
    <row r="678">
      <c r="A678" s="78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</row>
    <row r="679">
      <c r="A679" s="78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</row>
    <row r="680">
      <c r="A680" s="78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</row>
    <row r="681">
      <c r="A681" s="78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</row>
    <row r="682">
      <c r="A682" s="78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</row>
    <row r="683">
      <c r="A683" s="78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</row>
    <row r="684">
      <c r="A684" s="78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</row>
    <row r="685">
      <c r="A685" s="78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</row>
    <row r="686">
      <c r="A686" s="78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</row>
    <row r="687">
      <c r="A687" s="78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</row>
    <row r="688">
      <c r="A688" s="78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</row>
    <row r="689">
      <c r="A689" s="78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</row>
    <row r="690">
      <c r="A690" s="78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</row>
    <row r="691">
      <c r="A691" s="78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</row>
    <row r="692">
      <c r="A692" s="78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</row>
    <row r="693">
      <c r="A693" s="78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</row>
    <row r="694">
      <c r="A694" s="78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</row>
    <row r="695">
      <c r="A695" s="78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</row>
    <row r="696">
      <c r="A696" s="78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</row>
    <row r="697">
      <c r="A697" s="78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</row>
    <row r="698">
      <c r="A698" s="78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</row>
    <row r="699">
      <c r="A699" s="78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</row>
    <row r="700">
      <c r="A700" s="78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</row>
    <row r="701">
      <c r="A701" s="78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</row>
    <row r="702">
      <c r="A702" s="78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</row>
    <row r="703">
      <c r="A703" s="78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</row>
    <row r="704">
      <c r="A704" s="78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</row>
    <row r="705">
      <c r="A705" s="78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</row>
    <row r="706">
      <c r="A706" s="78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</row>
    <row r="707">
      <c r="A707" s="78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</row>
    <row r="708">
      <c r="A708" s="78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</row>
    <row r="709">
      <c r="A709" s="78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</row>
    <row r="710">
      <c r="A710" s="78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</row>
    <row r="711">
      <c r="A711" s="78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</row>
    <row r="712">
      <c r="A712" s="78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</row>
    <row r="713">
      <c r="A713" s="78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</row>
    <row r="714">
      <c r="A714" s="78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</row>
    <row r="715">
      <c r="A715" s="78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</row>
    <row r="716">
      <c r="A716" s="78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</row>
    <row r="717">
      <c r="A717" s="78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</row>
    <row r="718">
      <c r="A718" s="78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</row>
    <row r="719">
      <c r="A719" s="78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</row>
    <row r="720">
      <c r="A720" s="78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</row>
    <row r="721">
      <c r="A721" s="78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</row>
    <row r="722">
      <c r="A722" s="78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</row>
    <row r="723">
      <c r="A723" s="78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</row>
    <row r="724">
      <c r="A724" s="78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</row>
    <row r="725">
      <c r="A725" s="78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</row>
    <row r="726">
      <c r="A726" s="78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</row>
    <row r="727">
      <c r="A727" s="78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</row>
    <row r="728">
      <c r="A728" s="78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</row>
    <row r="729">
      <c r="A729" s="78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</row>
    <row r="730">
      <c r="A730" s="78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</row>
    <row r="731">
      <c r="A731" s="78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</row>
    <row r="732">
      <c r="A732" s="78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</row>
    <row r="733">
      <c r="A733" s="78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</row>
    <row r="734">
      <c r="A734" s="78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</row>
    <row r="735">
      <c r="A735" s="78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</row>
    <row r="736">
      <c r="A736" s="78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</row>
    <row r="737">
      <c r="A737" s="78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</row>
    <row r="738">
      <c r="A738" s="78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</row>
    <row r="739">
      <c r="A739" s="78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</row>
    <row r="740">
      <c r="A740" s="78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</row>
    <row r="741">
      <c r="A741" s="78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</row>
    <row r="742">
      <c r="A742" s="78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</row>
    <row r="743">
      <c r="A743" s="78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</row>
    <row r="744">
      <c r="A744" s="78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</row>
    <row r="745">
      <c r="A745" s="78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</row>
    <row r="746">
      <c r="A746" s="78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</row>
    <row r="747">
      <c r="A747" s="78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</row>
    <row r="748">
      <c r="A748" s="78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</row>
    <row r="749">
      <c r="A749" s="78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</row>
    <row r="750">
      <c r="A750" s="78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</row>
    <row r="751">
      <c r="A751" s="78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</row>
    <row r="752">
      <c r="A752" s="78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</row>
    <row r="753">
      <c r="A753" s="78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</row>
    <row r="754">
      <c r="A754" s="78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</row>
    <row r="755">
      <c r="A755" s="78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</row>
    <row r="756">
      <c r="A756" s="78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</row>
    <row r="757">
      <c r="A757" s="78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</row>
    <row r="758">
      <c r="A758" s="78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</row>
    <row r="759">
      <c r="A759" s="78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</row>
    <row r="760">
      <c r="A760" s="78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</row>
    <row r="761">
      <c r="A761" s="78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</row>
    <row r="762">
      <c r="A762" s="78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</row>
    <row r="763">
      <c r="A763" s="78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</row>
    <row r="764">
      <c r="A764" s="78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</row>
    <row r="765">
      <c r="A765" s="78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</row>
    <row r="766">
      <c r="A766" s="78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</row>
    <row r="767">
      <c r="A767" s="78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</row>
    <row r="768">
      <c r="A768" s="78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</row>
    <row r="769">
      <c r="A769" s="78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</row>
    <row r="770">
      <c r="A770" s="78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</row>
    <row r="771">
      <c r="A771" s="78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</row>
    <row r="772">
      <c r="A772" s="78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</row>
    <row r="773">
      <c r="A773" s="78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</row>
    <row r="774">
      <c r="A774" s="78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</row>
    <row r="775">
      <c r="A775" s="78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</row>
    <row r="776">
      <c r="A776" s="78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</row>
    <row r="777">
      <c r="A777" s="78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</row>
    <row r="778">
      <c r="A778" s="78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</row>
    <row r="779">
      <c r="A779" s="78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</row>
    <row r="780">
      <c r="A780" s="78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</row>
    <row r="781">
      <c r="A781" s="78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</row>
    <row r="782">
      <c r="A782" s="78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</row>
    <row r="783">
      <c r="A783" s="78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</row>
    <row r="784">
      <c r="A784" s="78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</row>
    <row r="785">
      <c r="A785" s="78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</row>
    <row r="786">
      <c r="A786" s="78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</row>
    <row r="787">
      <c r="A787" s="78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</row>
    <row r="788">
      <c r="A788" s="78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</row>
    <row r="789">
      <c r="A789" s="78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</row>
    <row r="790">
      <c r="A790" s="78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</row>
    <row r="791">
      <c r="A791" s="78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</row>
    <row r="792">
      <c r="A792" s="78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</row>
    <row r="793">
      <c r="A793" s="78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</row>
    <row r="794">
      <c r="A794" s="78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</row>
    <row r="795">
      <c r="A795" s="78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</row>
    <row r="796">
      <c r="A796" s="78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</row>
    <row r="797">
      <c r="A797" s="78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</row>
    <row r="798">
      <c r="A798" s="78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</row>
    <row r="799">
      <c r="A799" s="78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</row>
    <row r="800">
      <c r="A800" s="78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</row>
    <row r="801">
      <c r="A801" s="78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</row>
    <row r="802">
      <c r="A802" s="78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</row>
    <row r="803">
      <c r="A803" s="78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</row>
    <row r="804">
      <c r="A804" s="78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</row>
    <row r="805">
      <c r="A805" s="78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</row>
    <row r="806">
      <c r="A806" s="78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</row>
    <row r="807">
      <c r="A807" s="78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</row>
    <row r="808">
      <c r="A808" s="78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</row>
    <row r="809">
      <c r="A809" s="78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</row>
    <row r="810">
      <c r="A810" s="78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</row>
    <row r="811">
      <c r="A811" s="78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</row>
    <row r="812">
      <c r="A812" s="78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</row>
    <row r="813">
      <c r="A813" s="78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</row>
    <row r="814">
      <c r="A814" s="78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</row>
    <row r="815">
      <c r="A815" s="78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</row>
    <row r="816">
      <c r="A816" s="78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</row>
    <row r="817">
      <c r="A817" s="78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</row>
    <row r="818">
      <c r="A818" s="78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</row>
    <row r="819">
      <c r="A819" s="78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</row>
    <row r="820">
      <c r="A820" s="78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</row>
    <row r="821">
      <c r="A821" s="78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</row>
    <row r="822">
      <c r="A822" s="78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</row>
    <row r="823">
      <c r="A823" s="78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</row>
    <row r="824">
      <c r="A824" s="78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</row>
    <row r="825">
      <c r="A825" s="78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</row>
    <row r="826">
      <c r="A826" s="78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</row>
    <row r="827">
      <c r="A827" s="78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</row>
    <row r="828">
      <c r="A828" s="78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</row>
    <row r="829">
      <c r="A829" s="78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</row>
    <row r="830">
      <c r="A830" s="78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</row>
    <row r="831">
      <c r="A831" s="78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</row>
    <row r="832">
      <c r="A832" s="78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</row>
    <row r="833">
      <c r="A833" s="78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</row>
    <row r="834">
      <c r="A834" s="78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</row>
    <row r="835">
      <c r="A835" s="78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</row>
    <row r="836">
      <c r="A836" s="78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</row>
    <row r="837">
      <c r="A837" s="78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</row>
    <row r="838">
      <c r="A838" s="78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</row>
    <row r="839">
      <c r="A839" s="78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</row>
    <row r="840">
      <c r="A840" s="78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</row>
    <row r="841">
      <c r="A841" s="78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</row>
    <row r="842">
      <c r="A842" s="78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</row>
    <row r="843">
      <c r="A843" s="78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</row>
    <row r="844">
      <c r="A844" s="78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</row>
    <row r="845">
      <c r="A845" s="78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</row>
    <row r="846">
      <c r="A846" s="78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</row>
    <row r="847">
      <c r="A847" s="78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</row>
    <row r="848">
      <c r="A848" s="78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</row>
    <row r="849">
      <c r="A849" s="78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</row>
    <row r="850">
      <c r="A850" s="78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</row>
    <row r="851">
      <c r="A851" s="78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</row>
    <row r="852">
      <c r="A852" s="78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</row>
    <row r="853">
      <c r="A853" s="78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</row>
    <row r="854">
      <c r="A854" s="78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</row>
    <row r="855">
      <c r="A855" s="78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</row>
    <row r="856">
      <c r="A856" s="78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</row>
    <row r="857">
      <c r="A857" s="78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</row>
    <row r="858">
      <c r="A858" s="78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</row>
    <row r="859">
      <c r="A859" s="78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</row>
    <row r="860">
      <c r="A860" s="78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</row>
    <row r="861">
      <c r="A861" s="78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</row>
    <row r="862">
      <c r="A862" s="78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</row>
    <row r="863">
      <c r="A863" s="78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</row>
    <row r="864">
      <c r="A864" s="78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</row>
    <row r="865">
      <c r="A865" s="78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</row>
    <row r="866">
      <c r="A866" s="78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</row>
    <row r="867">
      <c r="A867" s="78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</row>
    <row r="868">
      <c r="A868" s="78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</row>
    <row r="869">
      <c r="A869" s="78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</row>
    <row r="870">
      <c r="A870" s="78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</row>
    <row r="871">
      <c r="A871" s="78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</row>
    <row r="872">
      <c r="A872" s="78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</row>
    <row r="873">
      <c r="A873" s="78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</row>
    <row r="874">
      <c r="A874" s="78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</row>
    <row r="875">
      <c r="A875" s="78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</row>
    <row r="876">
      <c r="A876" s="78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</row>
    <row r="877">
      <c r="A877" s="78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</row>
    <row r="878">
      <c r="A878" s="78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</row>
    <row r="879">
      <c r="A879" s="78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</row>
    <row r="880">
      <c r="A880" s="78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</row>
    <row r="881">
      <c r="A881" s="78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</row>
    <row r="882">
      <c r="A882" s="78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</row>
    <row r="883">
      <c r="A883" s="78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</row>
    <row r="884">
      <c r="A884" s="78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</row>
    <row r="885">
      <c r="A885" s="78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</row>
    <row r="886">
      <c r="A886" s="78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</row>
    <row r="887">
      <c r="A887" s="78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</row>
    <row r="888">
      <c r="A888" s="78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</row>
    <row r="889">
      <c r="A889" s="78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</row>
    <row r="890">
      <c r="A890" s="78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</row>
    <row r="891">
      <c r="A891" s="78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</row>
    <row r="892">
      <c r="A892" s="78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</row>
    <row r="893">
      <c r="A893" s="78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</row>
    <row r="894">
      <c r="A894" s="78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</row>
    <row r="895">
      <c r="A895" s="78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</row>
    <row r="896">
      <c r="A896" s="78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</row>
    <row r="897">
      <c r="A897" s="78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</row>
    <row r="898">
      <c r="A898" s="78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</row>
    <row r="899">
      <c r="A899" s="78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</row>
    <row r="900">
      <c r="A900" s="78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</row>
    <row r="901">
      <c r="A901" s="78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</row>
    <row r="902">
      <c r="A902" s="78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</row>
    <row r="903">
      <c r="A903" s="78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</row>
    <row r="904">
      <c r="A904" s="78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</row>
    <row r="905">
      <c r="A905" s="78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</row>
    <row r="906">
      <c r="A906" s="78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</row>
    <row r="907">
      <c r="A907" s="78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</row>
    <row r="908">
      <c r="A908" s="78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</row>
    <row r="909">
      <c r="A909" s="78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</row>
    <row r="910">
      <c r="A910" s="78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</row>
    <row r="911">
      <c r="A911" s="78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</row>
    <row r="912">
      <c r="A912" s="78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</row>
    <row r="913">
      <c r="A913" s="78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</row>
    <row r="914">
      <c r="A914" s="78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</row>
    <row r="915">
      <c r="A915" s="78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</row>
    <row r="916">
      <c r="A916" s="78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</row>
    <row r="917">
      <c r="A917" s="78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</row>
    <row r="918">
      <c r="A918" s="78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</row>
    <row r="919">
      <c r="A919" s="78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</row>
    <row r="920">
      <c r="A920" s="78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</row>
    <row r="921">
      <c r="A921" s="78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</row>
    <row r="922">
      <c r="A922" s="78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</row>
    <row r="923">
      <c r="A923" s="78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</row>
    <row r="924">
      <c r="A924" s="78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</row>
    <row r="925">
      <c r="A925" s="78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</row>
    <row r="926">
      <c r="A926" s="78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</row>
    <row r="927">
      <c r="A927" s="78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</row>
    <row r="928">
      <c r="A928" s="78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</row>
    <row r="929">
      <c r="A929" s="78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</row>
    <row r="930">
      <c r="A930" s="78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</row>
    <row r="931">
      <c r="A931" s="78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</row>
    <row r="932">
      <c r="A932" s="78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</row>
    <row r="933">
      <c r="A933" s="78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</row>
    <row r="934">
      <c r="A934" s="78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</row>
    <row r="935">
      <c r="A935" s="78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</row>
    <row r="936">
      <c r="A936" s="78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</row>
    <row r="937">
      <c r="A937" s="78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</row>
    <row r="938">
      <c r="A938" s="78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</row>
    <row r="939">
      <c r="A939" s="78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</row>
    <row r="940">
      <c r="A940" s="78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</row>
    <row r="941">
      <c r="A941" s="78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</row>
    <row r="942">
      <c r="A942" s="78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</row>
    <row r="943">
      <c r="A943" s="78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</row>
    <row r="944">
      <c r="A944" s="78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</row>
    <row r="945">
      <c r="A945" s="78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</row>
    <row r="946">
      <c r="A946" s="78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</row>
    <row r="947">
      <c r="A947" s="78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</row>
    <row r="948">
      <c r="A948" s="78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</row>
    <row r="949">
      <c r="A949" s="78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</row>
    <row r="950">
      <c r="A950" s="78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2"/>
      <c r="AD950" s="62"/>
    </row>
    <row r="951">
      <c r="A951" s="78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2"/>
      <c r="AD951" s="62"/>
    </row>
    <row r="952">
      <c r="A952" s="78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  <c r="AC952" s="62"/>
      <c r="AD952" s="62"/>
    </row>
    <row r="953">
      <c r="A953" s="78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  <c r="AC953" s="62"/>
      <c r="AD953" s="62"/>
    </row>
    <row r="954">
      <c r="A954" s="78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  <c r="AC954" s="62"/>
      <c r="AD954" s="62"/>
    </row>
    <row r="955">
      <c r="A955" s="78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  <c r="AC955" s="62"/>
      <c r="AD955" s="62"/>
    </row>
    <row r="956">
      <c r="A956" s="78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  <c r="AC956" s="62"/>
      <c r="AD956" s="62"/>
    </row>
    <row r="957">
      <c r="A957" s="78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  <c r="AC957" s="62"/>
      <c r="AD957" s="62"/>
    </row>
    <row r="958">
      <c r="A958" s="78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  <c r="AC958" s="62"/>
      <c r="AD958" s="62"/>
    </row>
    <row r="959">
      <c r="A959" s="78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  <c r="AC959" s="62"/>
      <c r="AD959" s="62"/>
    </row>
    <row r="960">
      <c r="A960" s="78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2"/>
      <c r="AD960" s="62"/>
    </row>
    <row r="961">
      <c r="A961" s="78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  <c r="AC961" s="62"/>
      <c r="AD961" s="62"/>
    </row>
    <row r="962">
      <c r="A962" s="78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  <c r="AC962" s="62"/>
      <c r="AD962" s="62"/>
    </row>
    <row r="963">
      <c r="A963" s="78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  <c r="AC963" s="62"/>
      <c r="AD963" s="62"/>
    </row>
    <row r="964">
      <c r="A964" s="78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  <c r="AC964" s="62"/>
      <c r="AD964" s="62"/>
    </row>
    <row r="965">
      <c r="A965" s="78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  <c r="AC965" s="62"/>
      <c r="AD965" s="62"/>
    </row>
    <row r="966">
      <c r="A966" s="78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  <c r="AC966" s="62"/>
      <c r="AD966" s="62"/>
    </row>
    <row r="967">
      <c r="A967" s="78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  <c r="AC967" s="62"/>
      <c r="AD967" s="62"/>
    </row>
    <row r="968">
      <c r="A968" s="78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  <c r="AC968" s="62"/>
      <c r="AD968" s="62"/>
    </row>
    <row r="969">
      <c r="A969" s="78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  <c r="AC969" s="62"/>
      <c r="AD969" s="62"/>
    </row>
    <row r="970">
      <c r="A970" s="78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  <c r="AC970" s="62"/>
      <c r="AD970" s="62"/>
    </row>
    <row r="971">
      <c r="A971" s="78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  <c r="AC971" s="62"/>
      <c r="AD971" s="62"/>
    </row>
    <row r="972">
      <c r="A972" s="78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  <c r="AC972" s="62"/>
      <c r="AD972" s="62"/>
    </row>
    <row r="973">
      <c r="A973" s="78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  <c r="AC973" s="62"/>
      <c r="AD973" s="62"/>
    </row>
    <row r="974">
      <c r="A974" s="78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  <c r="AC974" s="62"/>
      <c r="AD974" s="62"/>
    </row>
    <row r="975">
      <c r="A975" s="78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  <c r="AC975" s="62"/>
      <c r="AD975" s="62"/>
    </row>
    <row r="976">
      <c r="A976" s="78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  <c r="AC976" s="62"/>
      <c r="AD976" s="62"/>
    </row>
    <row r="977">
      <c r="A977" s="78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  <c r="AC977" s="62"/>
      <c r="AD977" s="62"/>
    </row>
    <row r="978">
      <c r="A978" s="78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2"/>
      <c r="AD978" s="62"/>
    </row>
    <row r="979">
      <c r="A979" s="78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  <c r="AC979" s="62"/>
      <c r="AD979" s="62"/>
    </row>
    <row r="980">
      <c r="A980" s="78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  <c r="AC980" s="62"/>
      <c r="AD980" s="62"/>
    </row>
    <row r="981">
      <c r="A981" s="78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  <c r="AC981" s="62"/>
      <c r="AD981" s="62"/>
    </row>
    <row r="982">
      <c r="A982" s="78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  <c r="AC982" s="62"/>
      <c r="AD982" s="62"/>
    </row>
    <row r="983">
      <c r="A983" s="78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  <c r="AC983" s="62"/>
      <c r="AD983" s="62"/>
    </row>
    <row r="984">
      <c r="A984" s="78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  <c r="AC984" s="62"/>
      <c r="AD984" s="62"/>
    </row>
    <row r="985">
      <c r="A985" s="78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  <c r="AC985" s="62"/>
      <c r="AD985" s="62"/>
    </row>
    <row r="986">
      <c r="A986" s="78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  <c r="AC986" s="62"/>
      <c r="AD986" s="62"/>
    </row>
    <row r="987">
      <c r="A987" s="78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  <c r="AC987" s="62"/>
      <c r="AD987" s="62"/>
    </row>
    <row r="988">
      <c r="A988" s="78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  <c r="AC988" s="62"/>
      <c r="AD988" s="62"/>
    </row>
    <row r="989">
      <c r="A989" s="78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  <c r="AC989" s="62"/>
      <c r="AD989" s="62"/>
    </row>
    <row r="990">
      <c r="A990" s="78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  <c r="AC990" s="62"/>
      <c r="AD990" s="62"/>
    </row>
    <row r="991">
      <c r="A991" s="78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  <c r="AC991" s="62"/>
      <c r="AD991" s="62"/>
    </row>
    <row r="992">
      <c r="A992" s="78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  <c r="AC992" s="62"/>
      <c r="AD992" s="62"/>
    </row>
    <row r="993">
      <c r="A993" s="78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  <c r="AC993" s="62"/>
      <c r="AD993" s="62"/>
    </row>
    <row r="994">
      <c r="A994" s="78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  <c r="AC994" s="62"/>
      <c r="AD994" s="62"/>
    </row>
    <row r="995">
      <c r="A995" s="78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  <c r="AC995" s="62"/>
      <c r="AD995" s="62"/>
    </row>
    <row r="996">
      <c r="A996" s="78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2"/>
      <c r="AD996" s="62"/>
    </row>
    <row r="997">
      <c r="A997" s="78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  <c r="AC997" s="62"/>
      <c r="AD997" s="62"/>
    </row>
  </sheetData>
  <mergeCells count="5">
    <mergeCell ref="A1:G1"/>
    <mergeCell ref="H16:O16"/>
    <mergeCell ref="H17:O17"/>
    <mergeCell ref="A30:A39"/>
    <mergeCell ref="A40:A51"/>
  </mergeCell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7.0"/>
    <col customWidth="1" min="2" max="2" width="9.88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211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</row>
    <row r="3" ht="15.75" customHeight="1">
      <c r="A3" s="64" t="s">
        <v>212</v>
      </c>
      <c r="B3" s="64"/>
      <c r="C3" s="53" t="s">
        <v>10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 ht="15.75" customHeight="1">
      <c r="A4" s="64" t="s">
        <v>213</v>
      </c>
      <c r="B4" s="64"/>
      <c r="C4" s="53" t="s">
        <v>214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</row>
    <row r="5" ht="15.75" customHeight="1">
      <c r="A5" s="64" t="s">
        <v>215</v>
      </c>
      <c r="B5" s="64"/>
      <c r="C5" s="53" t="s">
        <v>121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</row>
    <row r="6" ht="15.75" customHeight="1">
      <c r="A6" s="64" t="s">
        <v>216</v>
      </c>
      <c r="B6" s="64"/>
      <c r="C6" s="53" t="s">
        <v>22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1</v>
      </c>
      <c r="N6" s="17" t="s">
        <v>26</v>
      </c>
      <c r="O6" s="17">
        <f>countif(C:C,"a4")</f>
        <v>0</v>
      </c>
      <c r="P6" s="17">
        <f t="shared" ref="P6:P16" si="1">sum(I6,K6,M6,O6)</f>
        <v>1</v>
      </c>
    </row>
    <row r="7" ht="15.75" customHeight="1">
      <c r="A7" s="64" t="s">
        <v>217</v>
      </c>
      <c r="B7" s="64"/>
      <c r="C7" s="53" t="s">
        <v>10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0</v>
      </c>
      <c r="J7" s="17" t="s">
        <v>28</v>
      </c>
      <c r="K7" s="17">
        <f>countif(C:C,"b2")</f>
        <v>1</v>
      </c>
      <c r="L7" s="17" t="s">
        <v>29</v>
      </c>
      <c r="M7" s="17">
        <f>countif(C:C,"b3")</f>
        <v>0</v>
      </c>
      <c r="N7" s="17" t="s">
        <v>30</v>
      </c>
      <c r="O7" s="17">
        <f>countif(C:C,"b4")</f>
        <v>0</v>
      </c>
      <c r="P7" s="17">
        <f t="shared" si="1"/>
        <v>1</v>
      </c>
    </row>
    <row r="8" ht="15.75" customHeight="1">
      <c r="A8" s="64" t="s">
        <v>218</v>
      </c>
      <c r="B8" s="64"/>
      <c r="C8" s="53" t="s">
        <v>71</v>
      </c>
      <c r="D8" s="53" t="s">
        <v>11</v>
      </c>
      <c r="E8" s="53" t="s">
        <v>108</v>
      </c>
      <c r="F8" s="53" t="s">
        <v>11</v>
      </c>
      <c r="G8" s="53" t="s">
        <v>11</v>
      </c>
      <c r="H8" s="17" t="s">
        <v>31</v>
      </c>
      <c r="I8" s="17">
        <f>countif(C:C,"c1")</f>
        <v>0</v>
      </c>
      <c r="J8" s="17" t="s">
        <v>32</v>
      </c>
      <c r="K8" s="17">
        <f>countif(C:C,"c2")</f>
        <v>1</v>
      </c>
      <c r="L8" s="17" t="s">
        <v>33</v>
      </c>
      <c r="M8" s="17">
        <f>countif(C:C,"c3")</f>
        <v>3</v>
      </c>
      <c r="N8" s="17" t="s">
        <v>34</v>
      </c>
      <c r="O8" s="17">
        <f>countif(C:C,"c4")</f>
        <v>0</v>
      </c>
      <c r="P8" s="17">
        <f t="shared" si="1"/>
        <v>4</v>
      </c>
    </row>
    <row r="9" ht="15.75" customHeight="1">
      <c r="A9" s="64" t="s">
        <v>219</v>
      </c>
      <c r="B9" s="64"/>
      <c r="C9" s="53" t="s">
        <v>10</v>
      </c>
      <c r="D9" s="53" t="s">
        <v>11</v>
      </c>
      <c r="E9" s="5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0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0</v>
      </c>
    </row>
    <row r="10" ht="15.75" customHeight="1">
      <c r="A10" s="64" t="s">
        <v>220</v>
      </c>
      <c r="B10" s="64"/>
      <c r="C10" s="53" t="s">
        <v>128</v>
      </c>
      <c r="D10" s="53" t="s">
        <v>11</v>
      </c>
      <c r="E10" s="5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</row>
    <row r="11" ht="15.75" customHeight="1">
      <c r="A11" s="64" t="s">
        <v>221</v>
      </c>
      <c r="B11" s="64"/>
      <c r="C11" s="53" t="s">
        <v>22</v>
      </c>
      <c r="D11" s="53" t="s">
        <v>11</v>
      </c>
      <c r="E11" s="53" t="s">
        <v>11</v>
      </c>
      <c r="F11" s="53" t="s">
        <v>11</v>
      </c>
      <c r="G11" s="53" t="s">
        <v>11</v>
      </c>
      <c r="H11" s="17" t="s">
        <v>47</v>
      </c>
      <c r="I11" s="18">
        <f>countif(C:C,"f1")</f>
        <v>0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1</v>
      </c>
      <c r="N11" s="17" t="s">
        <v>50</v>
      </c>
      <c r="O11" s="17">
        <f>countif(C:C,"f4")</f>
        <v>0</v>
      </c>
      <c r="P11" s="17">
        <f t="shared" si="1"/>
        <v>1</v>
      </c>
    </row>
    <row r="12" ht="15.75" customHeight="1">
      <c r="A12" s="64" t="s">
        <v>222</v>
      </c>
      <c r="B12" s="64"/>
      <c r="C12" s="53" t="s">
        <v>52</v>
      </c>
      <c r="D12" s="53" t="s">
        <v>11</v>
      </c>
      <c r="E12" s="53" t="s">
        <v>11</v>
      </c>
      <c r="F12" s="53" t="s">
        <v>11</v>
      </c>
      <c r="G12" s="53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0</v>
      </c>
      <c r="N12" s="17" t="s">
        <v>56</v>
      </c>
      <c r="O12" s="17">
        <f>countif(C:C,"g4")</f>
        <v>0</v>
      </c>
      <c r="P12" s="17">
        <f t="shared" si="1"/>
        <v>0</v>
      </c>
    </row>
    <row r="13" ht="15.75" customHeight="1">
      <c r="A13" s="65"/>
      <c r="B13" s="66"/>
      <c r="C13" s="67"/>
      <c r="D13" s="68"/>
      <c r="E13" s="68"/>
      <c r="F13" s="68"/>
      <c r="G13" s="68"/>
      <c r="H13" s="29" t="s">
        <v>60</v>
      </c>
      <c r="I13" s="35">
        <f>countif(C:C,"h1")</f>
        <v>0</v>
      </c>
      <c r="J13" s="35" t="s">
        <v>61</v>
      </c>
      <c r="K13" s="35">
        <f>countif(C:C,"h2")</f>
        <v>2</v>
      </c>
      <c r="L13" s="35" t="s">
        <v>62</v>
      </c>
      <c r="M13" s="35">
        <f>countif(C:C,"h3")</f>
        <v>0</v>
      </c>
      <c r="N13" s="35" t="s">
        <v>63</v>
      </c>
      <c r="O13" s="35">
        <f>countif(C:C,"h4")</f>
        <v>0</v>
      </c>
      <c r="P13" s="17">
        <f t="shared" si="1"/>
        <v>2</v>
      </c>
    </row>
    <row r="14" ht="15.75" customHeight="1">
      <c r="A14" s="65"/>
      <c r="B14" s="66"/>
      <c r="C14" s="67"/>
      <c r="D14" s="68"/>
      <c r="E14" s="68"/>
      <c r="F14" s="68"/>
      <c r="G14" s="68"/>
      <c r="H14" s="35" t="s">
        <v>66</v>
      </c>
      <c r="I14" s="35">
        <f>countif(C:C,"i1")</f>
        <v>0</v>
      </c>
      <c r="J14" s="35" t="s">
        <v>67</v>
      </c>
      <c r="K14" s="35">
        <f>countif(C:C,"i2")</f>
        <v>1</v>
      </c>
      <c r="L14" s="35" t="s">
        <v>68</v>
      </c>
      <c r="M14" s="35">
        <f>countif(C:C,"i3")</f>
        <v>0</v>
      </c>
      <c r="N14" s="35" t="s">
        <v>69</v>
      </c>
      <c r="O14" s="35">
        <f>countif(C:C,"i4")</f>
        <v>0</v>
      </c>
      <c r="P14" s="17">
        <f t="shared" si="1"/>
        <v>1</v>
      </c>
    </row>
    <row r="15" ht="15.75" customHeight="1">
      <c r="A15" s="65"/>
      <c r="B15" s="66"/>
      <c r="C15" s="67"/>
      <c r="D15" s="68"/>
      <c r="E15" s="68"/>
      <c r="F15" s="68"/>
      <c r="G15" s="68"/>
      <c r="H15" s="35" t="s">
        <v>72</v>
      </c>
      <c r="I15" s="35">
        <f>countif(C:C,"j1")</f>
        <v>0</v>
      </c>
      <c r="J15" s="35" t="s">
        <v>73</v>
      </c>
      <c r="K15" s="35">
        <f>countif(C:C,"j2")</f>
        <v>0</v>
      </c>
      <c r="L15" s="35" t="s">
        <v>74</v>
      </c>
      <c r="M15" s="35">
        <f>countif(C:C,"j3")</f>
        <v>0</v>
      </c>
      <c r="N15" s="35" t="s">
        <v>75</v>
      </c>
      <c r="O15" s="35">
        <f>countif(C:C,"j4")</f>
        <v>0</v>
      </c>
      <c r="P15" s="17">
        <f t="shared" si="1"/>
        <v>0</v>
      </c>
    </row>
    <row r="16" ht="15.75" customHeight="1">
      <c r="A16" s="65"/>
      <c r="B16" s="66"/>
      <c r="C16" s="67"/>
      <c r="D16" s="67"/>
      <c r="E16" s="68"/>
      <c r="F16" s="68"/>
      <c r="G16" s="68"/>
      <c r="H16" s="75" t="s">
        <v>78</v>
      </c>
      <c r="I16" s="2"/>
      <c r="J16" s="2"/>
      <c r="K16" s="2"/>
      <c r="L16" s="2"/>
      <c r="M16" s="2"/>
      <c r="N16" s="2"/>
      <c r="O16" s="3"/>
      <c r="P16" s="17">
        <f t="shared" si="1"/>
        <v>0</v>
      </c>
    </row>
    <row r="17" ht="15.75" customHeight="1">
      <c r="A17" s="65"/>
      <c r="B17" s="66"/>
      <c r="C17" s="67"/>
      <c r="D17" s="67"/>
      <c r="E17" s="68"/>
      <c r="F17" s="68"/>
      <c r="G17" s="68"/>
      <c r="H17" s="76" t="s">
        <v>79</v>
      </c>
      <c r="I17" s="2"/>
      <c r="J17" s="2"/>
      <c r="K17" s="2"/>
      <c r="L17" s="2"/>
      <c r="M17" s="2"/>
      <c r="N17" s="2"/>
      <c r="O17" s="3"/>
      <c r="P17" s="17">
        <f>sum(P6:P16)</f>
        <v>10</v>
      </c>
    </row>
    <row r="18" ht="15.75" customHeight="1">
      <c r="A18" s="65"/>
      <c r="B18" s="66"/>
      <c r="C18" s="67"/>
      <c r="D18" s="67"/>
      <c r="E18" s="68"/>
      <c r="F18" s="68"/>
      <c r="G18" s="68"/>
      <c r="H18" s="77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</row>
    <row r="19" ht="15.75" customHeight="1">
      <c r="A19" s="65"/>
      <c r="B19" s="66"/>
      <c r="C19" s="67"/>
      <c r="D19" s="67"/>
      <c r="E19" s="68"/>
      <c r="F19" s="67"/>
      <c r="G19" s="67"/>
      <c r="H19" s="29" t="s">
        <v>4</v>
      </c>
      <c r="I19" s="29">
        <f>countif(D:D,"O")</f>
        <v>0</v>
      </c>
      <c r="J19" s="29">
        <f>countif(D:D,"X")</f>
        <v>10</v>
      </c>
      <c r="K19" s="31"/>
      <c r="L19" s="32"/>
      <c r="M19" s="32"/>
      <c r="N19" s="32"/>
      <c r="O19" s="32"/>
      <c r="P19" s="4"/>
    </row>
    <row r="20">
      <c r="A20" s="65"/>
      <c r="B20" s="69"/>
      <c r="C20" s="67"/>
      <c r="D20" s="67"/>
      <c r="E20" s="68"/>
      <c r="F20" s="67"/>
      <c r="G20" s="67"/>
      <c r="H20" s="29" t="s">
        <v>5</v>
      </c>
      <c r="I20" s="35">
        <f>countif(E:E,"O")</f>
        <v>1</v>
      </c>
      <c r="J20" s="35">
        <f>countif(E:E,"x")</f>
        <v>9</v>
      </c>
      <c r="K20" s="4"/>
      <c r="L20" s="4"/>
      <c r="M20" s="4"/>
      <c r="N20" s="4"/>
      <c r="O20" s="4"/>
      <c r="P20" s="4"/>
    </row>
    <row r="21">
      <c r="A21" s="65"/>
      <c r="B21" s="69"/>
      <c r="C21" s="67"/>
      <c r="D21" s="67"/>
      <c r="E21" s="68"/>
      <c r="F21" s="67"/>
      <c r="G21" s="67"/>
      <c r="H21" s="29" t="s">
        <v>6</v>
      </c>
      <c r="I21" s="35">
        <f>countif(F:F,"O")</f>
        <v>0</v>
      </c>
      <c r="J21" s="35">
        <f>countif(F:F,"X")</f>
        <v>10</v>
      </c>
      <c r="K21" s="4"/>
      <c r="L21" s="4"/>
      <c r="M21" s="4"/>
      <c r="N21" s="4"/>
      <c r="O21" s="4"/>
      <c r="P21" s="4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>
      <c r="A22" s="65"/>
      <c r="B22" s="69"/>
      <c r="C22" s="67"/>
      <c r="D22" s="67"/>
      <c r="E22" s="68"/>
      <c r="F22" s="67"/>
      <c r="G22" s="67"/>
      <c r="H22" s="35" t="s">
        <v>7</v>
      </c>
      <c r="I22" s="35">
        <f>countif(G:G,"O")</f>
        <v>0</v>
      </c>
      <c r="J22" s="35">
        <f>countif(G:G,"X")</f>
        <v>10</v>
      </c>
      <c r="K22" s="4"/>
      <c r="L22" s="4"/>
      <c r="M22" s="4"/>
      <c r="N22" s="4"/>
      <c r="O22" s="4"/>
      <c r="P22" s="4"/>
    </row>
    <row r="23">
      <c r="A23" s="65"/>
      <c r="B23" s="69"/>
      <c r="C23" s="67"/>
      <c r="D23" s="67"/>
      <c r="E23" s="68"/>
      <c r="F23" s="67"/>
      <c r="G23" s="67"/>
      <c r="H23" s="4"/>
      <c r="I23" s="4"/>
      <c r="J23" s="4"/>
      <c r="K23" s="4"/>
      <c r="L23" s="4"/>
      <c r="M23" s="4"/>
      <c r="N23" s="4"/>
      <c r="O23" s="4"/>
      <c r="P23" s="4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</row>
    <row r="24">
      <c r="A24" s="65"/>
      <c r="B24" s="70"/>
      <c r="C24" s="67"/>
      <c r="D24" s="67"/>
      <c r="E24" s="68"/>
      <c r="F24" s="67"/>
      <c r="G24" s="67"/>
      <c r="H24" s="39"/>
      <c r="I24" s="39"/>
      <c r="J24" s="39"/>
      <c r="K24" s="39"/>
      <c r="L24" s="39"/>
      <c r="M24" s="39"/>
      <c r="N24" s="39"/>
      <c r="O24" s="39"/>
      <c r="P24" s="39"/>
    </row>
    <row r="25">
      <c r="A25" s="65"/>
      <c r="B25" s="70"/>
      <c r="C25" s="67"/>
      <c r="D25" s="67"/>
      <c r="E25" s="68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39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</row>
    <row r="26">
      <c r="A26" s="65"/>
      <c r="B26" s="70"/>
      <c r="C26" s="67"/>
      <c r="D26" s="67"/>
      <c r="E26" s="68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39"/>
    </row>
    <row r="27">
      <c r="A27" s="65"/>
      <c r="B27" s="70"/>
      <c r="C27" s="67"/>
      <c r="D27" s="67"/>
      <c r="E27" s="68"/>
      <c r="F27" s="67"/>
      <c r="G27" s="67"/>
      <c r="H27" s="39"/>
      <c r="I27" s="39"/>
      <c r="J27" s="39"/>
      <c r="K27" s="39"/>
      <c r="L27" s="39"/>
      <c r="M27" s="39"/>
      <c r="N27" s="39"/>
      <c r="O27" s="39"/>
      <c r="P27" s="39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</row>
    <row r="28">
      <c r="A28" s="71"/>
      <c r="B28" s="72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39"/>
    </row>
    <row r="29">
      <c r="A29" s="71"/>
      <c r="B29" s="72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39"/>
    </row>
    <row r="30">
      <c r="A30" s="61"/>
    </row>
    <row r="31">
      <c r="A31" s="61"/>
    </row>
    <row r="32">
      <c r="A32" s="61"/>
    </row>
    <row r="33">
      <c r="A33" s="61"/>
    </row>
    <row r="34">
      <c r="A34" s="61"/>
    </row>
    <row r="35">
      <c r="A35" s="61"/>
    </row>
    <row r="36">
      <c r="A36" s="61"/>
    </row>
    <row r="37">
      <c r="A37" s="61"/>
    </row>
    <row r="38">
      <c r="A38" s="61"/>
    </row>
    <row r="39">
      <c r="A39" s="61"/>
    </row>
    <row r="40">
      <c r="A40" s="61"/>
    </row>
    <row r="41">
      <c r="A41" s="61"/>
    </row>
    <row r="42">
      <c r="A42" s="61"/>
    </row>
    <row r="43">
      <c r="A43" s="61"/>
    </row>
    <row r="44">
      <c r="A44" s="61"/>
    </row>
    <row r="45">
      <c r="A45" s="61"/>
    </row>
    <row r="46">
      <c r="A46" s="61"/>
    </row>
    <row r="47">
      <c r="A47" s="61"/>
    </row>
    <row r="48">
      <c r="A48" s="61"/>
    </row>
    <row r="49">
      <c r="A49" s="61"/>
    </row>
    <row r="50">
      <c r="A50" s="61"/>
    </row>
    <row r="51">
      <c r="A51" s="61"/>
    </row>
    <row r="52">
      <c r="A52" s="61"/>
    </row>
    <row r="53">
      <c r="A53" s="61"/>
    </row>
    <row r="54">
      <c r="A54" s="61"/>
    </row>
    <row r="55">
      <c r="A55" s="61"/>
    </row>
    <row r="56">
      <c r="A56" s="61"/>
    </row>
    <row r="57">
      <c r="A57" s="61"/>
    </row>
    <row r="58">
      <c r="A58" s="61"/>
    </row>
    <row r="59">
      <c r="A59" s="61"/>
    </row>
    <row r="60">
      <c r="A60" s="61"/>
    </row>
    <row r="61">
      <c r="A61" s="61"/>
    </row>
    <row r="62">
      <c r="A62" s="61"/>
    </row>
    <row r="63">
      <c r="A63" s="61"/>
    </row>
    <row r="64">
      <c r="A64" s="61"/>
    </row>
    <row r="65">
      <c r="A65" s="61"/>
    </row>
    <row r="66">
      <c r="A66" s="61"/>
    </row>
    <row r="67">
      <c r="A67" s="61"/>
    </row>
    <row r="68">
      <c r="A68" s="61"/>
    </row>
    <row r="69">
      <c r="A69" s="61"/>
    </row>
    <row r="70">
      <c r="A70" s="61"/>
    </row>
    <row r="71">
      <c r="A71" s="61"/>
    </row>
    <row r="72">
      <c r="A72" s="61"/>
    </row>
    <row r="73">
      <c r="A73" s="61"/>
    </row>
    <row r="74">
      <c r="A74" s="61"/>
    </row>
    <row r="75">
      <c r="A75" s="61"/>
    </row>
    <row r="76">
      <c r="A76" s="61"/>
    </row>
    <row r="77">
      <c r="A77" s="61"/>
    </row>
    <row r="78">
      <c r="A78" s="61"/>
    </row>
    <row r="79">
      <c r="A79" s="61"/>
    </row>
    <row r="80">
      <c r="A80" s="61"/>
    </row>
    <row r="81">
      <c r="A81" s="61"/>
    </row>
    <row r="82">
      <c r="A82" s="61"/>
    </row>
    <row r="83">
      <c r="A83" s="61"/>
    </row>
    <row r="84">
      <c r="A84" s="61"/>
    </row>
    <row r="85">
      <c r="A85" s="61"/>
    </row>
    <row r="86">
      <c r="A86" s="61"/>
    </row>
    <row r="87">
      <c r="A87" s="61"/>
    </row>
    <row r="88">
      <c r="A88" s="61"/>
    </row>
    <row r="89">
      <c r="A89" s="61"/>
    </row>
    <row r="90">
      <c r="A90" s="61"/>
    </row>
    <row r="91">
      <c r="A91" s="61"/>
    </row>
    <row r="92">
      <c r="A92" s="61"/>
    </row>
    <row r="93">
      <c r="A93" s="61"/>
    </row>
    <row r="94">
      <c r="A94" s="61"/>
    </row>
    <row r="95">
      <c r="A95" s="61"/>
    </row>
    <row r="96">
      <c r="A96" s="61"/>
    </row>
    <row r="97">
      <c r="A97" s="61"/>
    </row>
    <row r="98">
      <c r="A98" s="61"/>
    </row>
    <row r="99">
      <c r="A99" s="61"/>
    </row>
    <row r="100">
      <c r="A100" s="61"/>
    </row>
    <row r="101">
      <c r="A101" s="61"/>
    </row>
    <row r="102">
      <c r="A102" s="61"/>
    </row>
    <row r="103">
      <c r="A103" s="61"/>
    </row>
    <row r="104">
      <c r="A104" s="61"/>
    </row>
    <row r="105">
      <c r="A105" s="61"/>
    </row>
    <row r="106">
      <c r="A106" s="61"/>
    </row>
    <row r="107">
      <c r="A107" s="61"/>
    </row>
    <row r="108">
      <c r="A108" s="61"/>
    </row>
    <row r="109">
      <c r="A109" s="61"/>
    </row>
    <row r="110">
      <c r="A110" s="61"/>
    </row>
    <row r="111">
      <c r="A111" s="61"/>
    </row>
    <row r="112">
      <c r="A112" s="61"/>
    </row>
    <row r="113">
      <c r="A113" s="61"/>
    </row>
    <row r="114">
      <c r="A114" s="61"/>
    </row>
    <row r="115">
      <c r="A115" s="61"/>
    </row>
    <row r="116">
      <c r="A116" s="61"/>
    </row>
    <row r="117">
      <c r="A117" s="61"/>
    </row>
    <row r="118">
      <c r="A118" s="61"/>
    </row>
    <row r="119">
      <c r="A119" s="61"/>
    </row>
    <row r="120">
      <c r="A120" s="61"/>
    </row>
    <row r="121">
      <c r="A121" s="61"/>
    </row>
    <row r="122">
      <c r="A122" s="61"/>
    </row>
    <row r="123">
      <c r="A123" s="61"/>
    </row>
    <row r="124">
      <c r="A124" s="61"/>
    </row>
    <row r="125">
      <c r="A125" s="61"/>
    </row>
    <row r="126">
      <c r="A126" s="61"/>
    </row>
    <row r="127">
      <c r="A127" s="61"/>
    </row>
    <row r="128">
      <c r="A128" s="61"/>
    </row>
    <row r="129">
      <c r="A129" s="61"/>
    </row>
    <row r="130">
      <c r="A130" s="61"/>
    </row>
    <row r="131">
      <c r="A131" s="61"/>
    </row>
    <row r="132">
      <c r="A132" s="61"/>
    </row>
    <row r="133">
      <c r="A133" s="61"/>
    </row>
    <row r="134">
      <c r="A134" s="61"/>
    </row>
    <row r="135">
      <c r="A135" s="61"/>
    </row>
    <row r="136">
      <c r="A136" s="61"/>
    </row>
    <row r="137">
      <c r="A137" s="61"/>
    </row>
    <row r="138">
      <c r="A138" s="61"/>
    </row>
    <row r="139">
      <c r="A139" s="61"/>
    </row>
    <row r="140">
      <c r="A140" s="61"/>
    </row>
    <row r="141">
      <c r="A141" s="61"/>
    </row>
    <row r="142">
      <c r="A142" s="61"/>
    </row>
    <row r="143">
      <c r="A143" s="61"/>
    </row>
    <row r="144">
      <c r="A144" s="61"/>
    </row>
    <row r="145">
      <c r="A145" s="61"/>
    </row>
    <row r="146">
      <c r="A146" s="61"/>
    </row>
    <row r="147">
      <c r="A147" s="61"/>
    </row>
    <row r="148">
      <c r="A148" s="61"/>
    </row>
    <row r="149">
      <c r="A149" s="61"/>
    </row>
    <row r="150">
      <c r="A150" s="61"/>
    </row>
    <row r="151">
      <c r="A151" s="61"/>
    </row>
    <row r="152">
      <c r="A152" s="61"/>
    </row>
    <row r="153">
      <c r="A153" s="61"/>
    </row>
    <row r="154">
      <c r="A154" s="61"/>
    </row>
    <row r="155">
      <c r="A155" s="61"/>
    </row>
    <row r="156">
      <c r="A156" s="61"/>
    </row>
    <row r="157">
      <c r="A157" s="61"/>
    </row>
    <row r="158">
      <c r="A158" s="61"/>
    </row>
    <row r="159">
      <c r="A159" s="61"/>
    </row>
    <row r="160">
      <c r="A160" s="61"/>
    </row>
    <row r="161">
      <c r="A161" s="61"/>
    </row>
    <row r="162">
      <c r="A162" s="61"/>
    </row>
    <row r="163">
      <c r="A163" s="61"/>
    </row>
    <row r="164">
      <c r="A164" s="61"/>
    </row>
    <row r="165">
      <c r="A165" s="61"/>
    </row>
    <row r="166">
      <c r="A166" s="61"/>
    </row>
    <row r="167">
      <c r="A167" s="61"/>
    </row>
    <row r="168">
      <c r="A168" s="61"/>
    </row>
    <row r="169">
      <c r="A169" s="61"/>
    </row>
    <row r="170">
      <c r="A170" s="61"/>
    </row>
    <row r="171">
      <c r="A171" s="61"/>
    </row>
    <row r="172">
      <c r="A172" s="61"/>
    </row>
    <row r="173">
      <c r="A173" s="61"/>
    </row>
    <row r="174">
      <c r="A174" s="61"/>
    </row>
    <row r="175">
      <c r="A175" s="61"/>
    </row>
    <row r="176">
      <c r="A176" s="61"/>
    </row>
    <row r="177">
      <c r="A177" s="61"/>
    </row>
    <row r="178">
      <c r="A178" s="61"/>
    </row>
    <row r="179">
      <c r="A179" s="61"/>
    </row>
    <row r="180">
      <c r="A180" s="61"/>
    </row>
    <row r="181">
      <c r="A181" s="61"/>
    </row>
    <row r="182">
      <c r="A182" s="61"/>
    </row>
    <row r="183">
      <c r="A183" s="61"/>
    </row>
    <row r="184">
      <c r="A184" s="61"/>
    </row>
    <row r="185">
      <c r="A185" s="61"/>
    </row>
    <row r="186">
      <c r="A186" s="61"/>
    </row>
    <row r="187">
      <c r="A187" s="61"/>
    </row>
    <row r="188">
      <c r="A188" s="61"/>
    </row>
    <row r="189">
      <c r="A189" s="61"/>
    </row>
    <row r="190">
      <c r="A190" s="61"/>
    </row>
    <row r="191">
      <c r="A191" s="61"/>
    </row>
    <row r="192">
      <c r="A192" s="61"/>
    </row>
    <row r="193">
      <c r="A193" s="61"/>
    </row>
    <row r="194">
      <c r="A194" s="61"/>
    </row>
    <row r="195">
      <c r="A195" s="61"/>
    </row>
    <row r="196">
      <c r="A196" s="61"/>
    </row>
    <row r="197">
      <c r="A197" s="61"/>
    </row>
    <row r="198">
      <c r="A198" s="61"/>
    </row>
    <row r="199">
      <c r="A199" s="61"/>
    </row>
    <row r="200">
      <c r="A200" s="61"/>
    </row>
    <row r="201">
      <c r="A201" s="61"/>
    </row>
    <row r="202">
      <c r="A202" s="61"/>
    </row>
    <row r="203">
      <c r="A203" s="61"/>
    </row>
    <row r="204">
      <c r="A204" s="61"/>
    </row>
    <row r="205">
      <c r="A205" s="61"/>
    </row>
    <row r="206">
      <c r="A206" s="61"/>
    </row>
    <row r="207">
      <c r="A207" s="61"/>
    </row>
    <row r="208">
      <c r="A208" s="61"/>
    </row>
    <row r="209">
      <c r="A209" s="61"/>
    </row>
    <row r="210">
      <c r="A210" s="61"/>
    </row>
    <row r="211">
      <c r="A211" s="61"/>
    </row>
    <row r="212">
      <c r="A212" s="61"/>
    </row>
    <row r="213">
      <c r="A213" s="61"/>
    </row>
    <row r="214">
      <c r="A214" s="61"/>
    </row>
    <row r="215">
      <c r="A215" s="61"/>
    </row>
    <row r="216">
      <c r="A216" s="61"/>
    </row>
    <row r="217">
      <c r="A217" s="61"/>
    </row>
    <row r="218">
      <c r="A218" s="61"/>
    </row>
    <row r="219">
      <c r="A219" s="61"/>
    </row>
    <row r="220">
      <c r="A220" s="61"/>
    </row>
    <row r="221">
      <c r="A221" s="61"/>
    </row>
    <row r="222">
      <c r="A222" s="61"/>
    </row>
    <row r="223">
      <c r="A223" s="61"/>
    </row>
    <row r="224">
      <c r="A224" s="61"/>
    </row>
    <row r="225">
      <c r="A225" s="61"/>
    </row>
    <row r="226">
      <c r="A226" s="61"/>
    </row>
    <row r="227">
      <c r="A227" s="61"/>
    </row>
    <row r="228">
      <c r="A228" s="61"/>
    </row>
    <row r="229">
      <c r="A229" s="61"/>
    </row>
    <row r="230">
      <c r="A230" s="61"/>
    </row>
    <row r="231">
      <c r="A231" s="61"/>
    </row>
    <row r="232">
      <c r="A232" s="61"/>
    </row>
    <row r="233">
      <c r="A233" s="61"/>
    </row>
    <row r="234">
      <c r="A234" s="61"/>
    </row>
    <row r="235">
      <c r="A235" s="61"/>
    </row>
    <row r="236">
      <c r="A236" s="61"/>
    </row>
    <row r="237">
      <c r="A237" s="61"/>
    </row>
    <row r="238">
      <c r="A238" s="61"/>
    </row>
    <row r="239">
      <c r="A239" s="61"/>
    </row>
    <row r="240">
      <c r="A240" s="61"/>
    </row>
    <row r="241">
      <c r="A241" s="61"/>
    </row>
    <row r="242">
      <c r="A242" s="61"/>
    </row>
    <row r="243">
      <c r="A243" s="61"/>
    </row>
    <row r="244">
      <c r="A244" s="61"/>
    </row>
    <row r="245">
      <c r="A245" s="61"/>
    </row>
    <row r="246">
      <c r="A246" s="61"/>
    </row>
    <row r="247">
      <c r="A247" s="61"/>
    </row>
    <row r="248">
      <c r="A248" s="61"/>
    </row>
    <row r="249">
      <c r="A249" s="61"/>
    </row>
    <row r="250">
      <c r="A250" s="61"/>
    </row>
    <row r="251">
      <c r="A251" s="61"/>
    </row>
    <row r="252">
      <c r="A252" s="61"/>
    </row>
    <row r="253">
      <c r="A253" s="61"/>
    </row>
    <row r="254">
      <c r="A254" s="61"/>
    </row>
    <row r="255">
      <c r="A255" s="61"/>
    </row>
    <row r="256">
      <c r="A256" s="61"/>
    </row>
    <row r="257">
      <c r="A257" s="61"/>
    </row>
    <row r="258">
      <c r="A258" s="61"/>
    </row>
    <row r="259">
      <c r="A259" s="61"/>
    </row>
    <row r="260">
      <c r="A260" s="61"/>
    </row>
    <row r="261">
      <c r="A261" s="61"/>
    </row>
    <row r="262">
      <c r="A262" s="61"/>
    </row>
    <row r="263">
      <c r="A263" s="61"/>
    </row>
    <row r="264">
      <c r="A264" s="61"/>
    </row>
    <row r="265">
      <c r="A265" s="61"/>
    </row>
    <row r="266">
      <c r="A266" s="61"/>
    </row>
    <row r="267">
      <c r="A267" s="61"/>
    </row>
    <row r="268">
      <c r="A268" s="61"/>
    </row>
    <row r="269">
      <c r="A269" s="61"/>
    </row>
    <row r="270">
      <c r="A270" s="61"/>
    </row>
    <row r="271">
      <c r="A271" s="61"/>
    </row>
    <row r="272">
      <c r="A272" s="61"/>
    </row>
    <row r="273">
      <c r="A273" s="61"/>
    </row>
    <row r="274">
      <c r="A274" s="61"/>
    </row>
    <row r="275">
      <c r="A275" s="61"/>
    </row>
    <row r="276">
      <c r="A276" s="61"/>
    </row>
    <row r="277">
      <c r="A277" s="61"/>
    </row>
    <row r="278">
      <c r="A278" s="61"/>
    </row>
    <row r="279">
      <c r="A279" s="61"/>
    </row>
    <row r="280">
      <c r="A280" s="61"/>
    </row>
    <row r="281">
      <c r="A281" s="61"/>
    </row>
    <row r="282">
      <c r="A282" s="61"/>
    </row>
    <row r="283">
      <c r="A283" s="61"/>
    </row>
    <row r="284">
      <c r="A284" s="61"/>
    </row>
    <row r="285">
      <c r="A285" s="61"/>
    </row>
    <row r="286">
      <c r="A286" s="61"/>
    </row>
    <row r="287">
      <c r="A287" s="61"/>
    </row>
    <row r="288">
      <c r="A288" s="61"/>
    </row>
    <row r="289">
      <c r="A289" s="61"/>
    </row>
    <row r="290">
      <c r="A290" s="61"/>
    </row>
    <row r="291">
      <c r="A291" s="61"/>
    </row>
    <row r="292">
      <c r="A292" s="61"/>
    </row>
    <row r="293">
      <c r="A293" s="61"/>
    </row>
    <row r="294">
      <c r="A294" s="61"/>
    </row>
    <row r="295">
      <c r="A295" s="61"/>
    </row>
    <row r="296">
      <c r="A296" s="61"/>
    </row>
    <row r="297">
      <c r="A297" s="61"/>
    </row>
    <row r="298">
      <c r="A298" s="61"/>
    </row>
    <row r="299">
      <c r="A299" s="61"/>
    </row>
    <row r="300">
      <c r="A300" s="61"/>
    </row>
    <row r="301">
      <c r="A301" s="61"/>
    </row>
    <row r="302">
      <c r="A302" s="61"/>
    </row>
    <row r="303">
      <c r="A303" s="61"/>
    </row>
    <row r="304">
      <c r="A304" s="61"/>
    </row>
    <row r="305">
      <c r="A305" s="61"/>
    </row>
    <row r="306">
      <c r="A306" s="61"/>
    </row>
    <row r="307">
      <c r="A307" s="61"/>
    </row>
    <row r="308">
      <c r="A308" s="61"/>
    </row>
    <row r="309">
      <c r="A309" s="61"/>
    </row>
    <row r="310">
      <c r="A310" s="61"/>
    </row>
    <row r="311">
      <c r="A311" s="61"/>
    </row>
    <row r="312">
      <c r="A312" s="61"/>
    </row>
    <row r="313">
      <c r="A313" s="61"/>
    </row>
    <row r="314">
      <c r="A314" s="61"/>
    </row>
    <row r="315">
      <c r="A315" s="61"/>
    </row>
    <row r="316">
      <c r="A316" s="61"/>
    </row>
    <row r="317">
      <c r="A317" s="61"/>
    </row>
    <row r="318">
      <c r="A318" s="61"/>
    </row>
    <row r="319">
      <c r="A319" s="61"/>
    </row>
    <row r="320">
      <c r="A320" s="61"/>
    </row>
    <row r="321">
      <c r="A321" s="61"/>
    </row>
    <row r="322">
      <c r="A322" s="61"/>
    </row>
    <row r="323">
      <c r="A323" s="61"/>
    </row>
    <row r="324">
      <c r="A324" s="61"/>
    </row>
    <row r="325">
      <c r="A325" s="61"/>
    </row>
    <row r="326">
      <c r="A326" s="61"/>
    </row>
    <row r="327">
      <c r="A327" s="61"/>
    </row>
    <row r="328">
      <c r="A328" s="61"/>
    </row>
    <row r="329">
      <c r="A329" s="61"/>
    </row>
    <row r="330">
      <c r="A330" s="61"/>
    </row>
    <row r="331">
      <c r="A331" s="61"/>
    </row>
    <row r="332">
      <c r="A332" s="61"/>
    </row>
    <row r="333">
      <c r="A333" s="61"/>
    </row>
    <row r="334">
      <c r="A334" s="61"/>
    </row>
    <row r="335">
      <c r="A335" s="61"/>
    </row>
    <row r="336">
      <c r="A336" s="61"/>
    </row>
    <row r="337">
      <c r="A337" s="61"/>
    </row>
    <row r="338">
      <c r="A338" s="61"/>
    </row>
    <row r="339">
      <c r="A339" s="61"/>
    </row>
    <row r="340">
      <c r="A340" s="61"/>
    </row>
    <row r="341">
      <c r="A341" s="61"/>
    </row>
    <row r="342">
      <c r="A342" s="61"/>
    </row>
    <row r="343">
      <c r="A343" s="61"/>
    </row>
    <row r="344">
      <c r="A344" s="61"/>
    </row>
    <row r="345">
      <c r="A345" s="61"/>
    </row>
    <row r="346">
      <c r="A346" s="61"/>
    </row>
    <row r="347">
      <c r="A347" s="61"/>
    </row>
    <row r="348">
      <c r="A348" s="61"/>
    </row>
    <row r="349">
      <c r="A349" s="61"/>
    </row>
    <row r="350">
      <c r="A350" s="61"/>
    </row>
    <row r="351">
      <c r="A351" s="61"/>
    </row>
    <row r="352">
      <c r="A352" s="61"/>
    </row>
    <row r="353">
      <c r="A353" s="61"/>
    </row>
    <row r="354">
      <c r="A354" s="61"/>
    </row>
    <row r="355">
      <c r="A355" s="61"/>
    </row>
    <row r="356">
      <c r="A356" s="61"/>
    </row>
    <row r="357">
      <c r="A357" s="61"/>
    </row>
    <row r="358">
      <c r="A358" s="61"/>
    </row>
    <row r="359">
      <c r="A359" s="61"/>
    </row>
    <row r="360">
      <c r="A360" s="61"/>
    </row>
    <row r="361">
      <c r="A361" s="61"/>
    </row>
    <row r="362">
      <c r="A362" s="61"/>
    </row>
    <row r="363">
      <c r="A363" s="61"/>
    </row>
    <row r="364">
      <c r="A364" s="61"/>
    </row>
    <row r="365">
      <c r="A365" s="61"/>
    </row>
    <row r="366">
      <c r="A366" s="61"/>
    </row>
    <row r="367">
      <c r="A367" s="61"/>
    </row>
    <row r="368">
      <c r="A368" s="61"/>
    </row>
    <row r="369">
      <c r="A369" s="61"/>
    </row>
    <row r="370">
      <c r="A370" s="61"/>
    </row>
    <row r="371">
      <c r="A371" s="61"/>
    </row>
    <row r="372">
      <c r="A372" s="61"/>
    </row>
    <row r="373">
      <c r="A373" s="61"/>
    </row>
    <row r="374">
      <c r="A374" s="61"/>
    </row>
    <row r="375">
      <c r="A375" s="61"/>
    </row>
    <row r="376">
      <c r="A376" s="61"/>
    </row>
    <row r="377">
      <c r="A377" s="61"/>
    </row>
    <row r="378">
      <c r="A378" s="61"/>
    </row>
    <row r="379">
      <c r="A379" s="61"/>
    </row>
    <row r="380">
      <c r="A380" s="61"/>
    </row>
    <row r="381">
      <c r="A381" s="61"/>
    </row>
    <row r="382">
      <c r="A382" s="61"/>
    </row>
    <row r="383">
      <c r="A383" s="61"/>
    </row>
    <row r="384">
      <c r="A384" s="61"/>
    </row>
    <row r="385">
      <c r="A385" s="61"/>
    </row>
    <row r="386">
      <c r="A386" s="61"/>
    </row>
    <row r="387">
      <c r="A387" s="61"/>
    </row>
    <row r="388">
      <c r="A388" s="61"/>
    </row>
    <row r="389">
      <c r="A389" s="61"/>
    </row>
    <row r="390">
      <c r="A390" s="61"/>
    </row>
    <row r="391">
      <c r="A391" s="61"/>
    </row>
    <row r="392">
      <c r="A392" s="61"/>
    </row>
    <row r="393">
      <c r="A393" s="61"/>
    </row>
    <row r="394">
      <c r="A394" s="61"/>
    </row>
    <row r="395">
      <c r="A395" s="61"/>
    </row>
    <row r="396">
      <c r="A396" s="61"/>
    </row>
    <row r="397">
      <c r="A397" s="61"/>
    </row>
    <row r="398">
      <c r="A398" s="61"/>
    </row>
    <row r="399">
      <c r="A399" s="61"/>
    </row>
    <row r="400">
      <c r="A400" s="61"/>
    </row>
    <row r="401">
      <c r="A401" s="61"/>
    </row>
    <row r="402">
      <c r="A402" s="61"/>
    </row>
    <row r="403">
      <c r="A403" s="61"/>
    </row>
    <row r="404">
      <c r="A404" s="61"/>
    </row>
    <row r="405">
      <c r="A405" s="61"/>
    </row>
    <row r="406">
      <c r="A406" s="61"/>
    </row>
    <row r="407">
      <c r="A407" s="61"/>
    </row>
    <row r="408">
      <c r="A408" s="61"/>
    </row>
    <row r="409">
      <c r="A409" s="61"/>
    </row>
    <row r="410">
      <c r="A410" s="61"/>
    </row>
    <row r="411">
      <c r="A411" s="61"/>
    </row>
    <row r="412">
      <c r="A412" s="61"/>
    </row>
    <row r="413">
      <c r="A413" s="61"/>
    </row>
    <row r="414">
      <c r="A414" s="61"/>
    </row>
    <row r="415">
      <c r="A415" s="61"/>
    </row>
    <row r="416">
      <c r="A416" s="61"/>
    </row>
    <row r="417">
      <c r="A417" s="61"/>
    </row>
    <row r="418">
      <c r="A418" s="61"/>
    </row>
    <row r="419">
      <c r="A419" s="61"/>
    </row>
    <row r="420">
      <c r="A420" s="61"/>
    </row>
    <row r="421">
      <c r="A421" s="61"/>
    </row>
    <row r="422">
      <c r="A422" s="61"/>
    </row>
    <row r="423">
      <c r="A423" s="61"/>
    </row>
    <row r="424">
      <c r="A424" s="61"/>
    </row>
    <row r="425">
      <c r="A425" s="61"/>
    </row>
    <row r="426">
      <c r="A426" s="61"/>
    </row>
    <row r="427">
      <c r="A427" s="61"/>
    </row>
    <row r="428">
      <c r="A428" s="61"/>
    </row>
    <row r="429">
      <c r="A429" s="61"/>
    </row>
    <row r="430">
      <c r="A430" s="61"/>
    </row>
    <row r="431">
      <c r="A431" s="61"/>
    </row>
    <row r="432">
      <c r="A432" s="61"/>
    </row>
    <row r="433">
      <c r="A433" s="61"/>
    </row>
    <row r="434">
      <c r="A434" s="61"/>
    </row>
    <row r="435">
      <c r="A435" s="61"/>
    </row>
    <row r="436">
      <c r="A436" s="61"/>
    </row>
    <row r="437">
      <c r="A437" s="61"/>
    </row>
    <row r="438">
      <c r="A438" s="61"/>
    </row>
    <row r="439">
      <c r="A439" s="61"/>
    </row>
    <row r="440">
      <c r="A440" s="61"/>
    </row>
    <row r="441">
      <c r="A441" s="61"/>
    </row>
    <row r="442">
      <c r="A442" s="61"/>
    </row>
    <row r="443">
      <c r="A443" s="61"/>
    </row>
    <row r="444">
      <c r="A444" s="61"/>
    </row>
    <row r="445">
      <c r="A445" s="61"/>
    </row>
    <row r="446">
      <c r="A446" s="61"/>
    </row>
    <row r="447">
      <c r="A447" s="61"/>
    </row>
    <row r="448">
      <c r="A448" s="61"/>
    </row>
    <row r="449">
      <c r="A449" s="61"/>
    </row>
    <row r="450">
      <c r="A450" s="61"/>
    </row>
    <row r="451">
      <c r="A451" s="61"/>
    </row>
    <row r="452">
      <c r="A452" s="61"/>
    </row>
    <row r="453">
      <c r="A453" s="61"/>
    </row>
    <row r="454">
      <c r="A454" s="61"/>
    </row>
    <row r="455">
      <c r="A455" s="61"/>
    </row>
    <row r="456">
      <c r="A456" s="61"/>
    </row>
    <row r="457">
      <c r="A457" s="61"/>
    </row>
    <row r="458">
      <c r="A458" s="61"/>
    </row>
    <row r="459">
      <c r="A459" s="61"/>
    </row>
    <row r="460">
      <c r="A460" s="61"/>
    </row>
    <row r="461">
      <c r="A461" s="61"/>
    </row>
    <row r="462">
      <c r="A462" s="61"/>
    </row>
    <row r="463">
      <c r="A463" s="61"/>
    </row>
    <row r="464">
      <c r="A464" s="61"/>
    </row>
    <row r="465">
      <c r="A465" s="61"/>
    </row>
    <row r="466">
      <c r="A466" s="61"/>
    </row>
    <row r="467">
      <c r="A467" s="61"/>
    </row>
    <row r="468">
      <c r="A468" s="61"/>
    </row>
    <row r="469">
      <c r="A469" s="61"/>
    </row>
    <row r="470">
      <c r="A470" s="61"/>
    </row>
    <row r="471">
      <c r="A471" s="61"/>
    </row>
    <row r="472">
      <c r="A472" s="61"/>
    </row>
    <row r="473">
      <c r="A473" s="61"/>
    </row>
    <row r="474">
      <c r="A474" s="61"/>
    </row>
    <row r="475">
      <c r="A475" s="61"/>
    </row>
    <row r="476">
      <c r="A476" s="61"/>
    </row>
    <row r="477">
      <c r="A477" s="61"/>
    </row>
    <row r="478">
      <c r="A478" s="61"/>
    </row>
    <row r="479">
      <c r="A479" s="61"/>
    </row>
    <row r="480">
      <c r="A480" s="61"/>
    </row>
    <row r="481">
      <c r="A481" s="61"/>
    </row>
    <row r="482">
      <c r="A482" s="61"/>
    </row>
    <row r="483">
      <c r="A483" s="61"/>
    </row>
    <row r="484">
      <c r="A484" s="61"/>
    </row>
    <row r="485">
      <c r="A485" s="61"/>
    </row>
    <row r="486">
      <c r="A486" s="61"/>
    </row>
    <row r="487">
      <c r="A487" s="61"/>
    </row>
    <row r="488">
      <c r="A488" s="61"/>
    </row>
    <row r="489">
      <c r="A489" s="61"/>
    </row>
    <row r="490">
      <c r="A490" s="61"/>
    </row>
    <row r="491">
      <c r="A491" s="61"/>
    </row>
    <row r="492">
      <c r="A492" s="61"/>
    </row>
    <row r="493">
      <c r="A493" s="61"/>
    </row>
    <row r="494">
      <c r="A494" s="61"/>
    </row>
    <row r="495">
      <c r="A495" s="61"/>
    </row>
    <row r="496">
      <c r="A496" s="61"/>
    </row>
    <row r="497">
      <c r="A497" s="61"/>
    </row>
    <row r="498">
      <c r="A498" s="61"/>
    </row>
    <row r="499">
      <c r="A499" s="61"/>
    </row>
    <row r="500">
      <c r="A500" s="61"/>
    </row>
    <row r="501">
      <c r="A501" s="61"/>
    </row>
    <row r="502">
      <c r="A502" s="61"/>
    </row>
    <row r="503">
      <c r="A503" s="61"/>
    </row>
    <row r="504">
      <c r="A504" s="61"/>
    </row>
    <row r="505">
      <c r="A505" s="61"/>
    </row>
    <row r="506">
      <c r="A506" s="61"/>
    </row>
    <row r="507">
      <c r="A507" s="61"/>
    </row>
    <row r="508">
      <c r="A508" s="61"/>
    </row>
    <row r="509">
      <c r="A509" s="61"/>
    </row>
    <row r="510">
      <c r="A510" s="61"/>
    </row>
    <row r="511">
      <c r="A511" s="61"/>
    </row>
    <row r="512">
      <c r="A512" s="61"/>
    </row>
    <row r="513">
      <c r="A513" s="61"/>
    </row>
    <row r="514">
      <c r="A514" s="61"/>
    </row>
    <row r="515">
      <c r="A515" s="61"/>
    </row>
    <row r="516">
      <c r="A516" s="61"/>
    </row>
    <row r="517">
      <c r="A517" s="61"/>
    </row>
    <row r="518">
      <c r="A518" s="61"/>
    </row>
    <row r="519">
      <c r="A519" s="61"/>
    </row>
    <row r="520">
      <c r="A520" s="61"/>
    </row>
    <row r="521">
      <c r="A521" s="61"/>
    </row>
    <row r="522">
      <c r="A522" s="61"/>
    </row>
    <row r="523">
      <c r="A523" s="61"/>
    </row>
    <row r="524">
      <c r="A524" s="61"/>
    </row>
    <row r="525">
      <c r="A525" s="61"/>
    </row>
    <row r="526">
      <c r="A526" s="61"/>
    </row>
    <row r="527">
      <c r="A527" s="61"/>
    </row>
    <row r="528">
      <c r="A528" s="61"/>
    </row>
    <row r="529">
      <c r="A529" s="61"/>
    </row>
    <row r="530">
      <c r="A530" s="61"/>
    </row>
    <row r="531">
      <c r="A531" s="61"/>
    </row>
    <row r="532">
      <c r="A532" s="61"/>
    </row>
    <row r="533">
      <c r="A533" s="61"/>
    </row>
    <row r="534">
      <c r="A534" s="61"/>
    </row>
    <row r="535">
      <c r="A535" s="61"/>
    </row>
    <row r="536">
      <c r="A536" s="61"/>
    </row>
    <row r="537">
      <c r="A537" s="61"/>
    </row>
    <row r="538">
      <c r="A538" s="61"/>
    </row>
    <row r="539">
      <c r="A539" s="61"/>
    </row>
    <row r="540">
      <c r="A540" s="61"/>
    </row>
    <row r="541">
      <c r="A541" s="61"/>
    </row>
    <row r="542">
      <c r="A542" s="61"/>
    </row>
    <row r="543">
      <c r="A543" s="61"/>
    </row>
    <row r="544">
      <c r="A544" s="61"/>
    </row>
    <row r="545">
      <c r="A545" s="61"/>
    </row>
    <row r="546">
      <c r="A546" s="61"/>
    </row>
    <row r="547">
      <c r="A547" s="61"/>
    </row>
    <row r="548">
      <c r="A548" s="61"/>
    </row>
    <row r="549">
      <c r="A549" s="61"/>
    </row>
    <row r="550">
      <c r="A550" s="61"/>
    </row>
    <row r="551">
      <c r="A551" s="61"/>
    </row>
    <row r="552">
      <c r="A552" s="61"/>
    </row>
    <row r="553">
      <c r="A553" s="61"/>
    </row>
    <row r="554">
      <c r="A554" s="61"/>
    </row>
    <row r="555">
      <c r="A555" s="61"/>
    </row>
    <row r="556">
      <c r="A556" s="61"/>
    </row>
    <row r="557">
      <c r="A557" s="61"/>
    </row>
    <row r="558">
      <c r="A558" s="61"/>
    </row>
    <row r="559">
      <c r="A559" s="61"/>
    </row>
    <row r="560">
      <c r="A560" s="61"/>
    </row>
    <row r="561">
      <c r="A561" s="61"/>
    </row>
    <row r="562">
      <c r="A562" s="61"/>
    </row>
    <row r="563">
      <c r="A563" s="61"/>
    </row>
    <row r="564">
      <c r="A564" s="61"/>
    </row>
    <row r="565">
      <c r="A565" s="61"/>
    </row>
    <row r="566">
      <c r="A566" s="61"/>
    </row>
    <row r="567">
      <c r="A567" s="61"/>
    </row>
    <row r="568">
      <c r="A568" s="61"/>
    </row>
    <row r="569">
      <c r="A569" s="61"/>
    </row>
    <row r="570">
      <c r="A570" s="61"/>
    </row>
    <row r="571">
      <c r="A571" s="61"/>
    </row>
    <row r="572">
      <c r="A572" s="61"/>
    </row>
    <row r="573">
      <c r="A573" s="61"/>
    </row>
    <row r="574">
      <c r="A574" s="61"/>
    </row>
    <row r="575">
      <c r="A575" s="61"/>
    </row>
    <row r="576">
      <c r="A576" s="61"/>
    </row>
    <row r="577">
      <c r="A577" s="61"/>
    </row>
    <row r="578">
      <c r="A578" s="61"/>
    </row>
    <row r="579">
      <c r="A579" s="61"/>
    </row>
    <row r="580">
      <c r="A580" s="61"/>
    </row>
    <row r="581">
      <c r="A581" s="61"/>
    </row>
    <row r="582">
      <c r="A582" s="61"/>
    </row>
    <row r="583">
      <c r="A583" s="61"/>
    </row>
    <row r="584">
      <c r="A584" s="61"/>
    </row>
    <row r="585">
      <c r="A585" s="61"/>
    </row>
    <row r="586">
      <c r="A586" s="61"/>
    </row>
    <row r="587">
      <c r="A587" s="61"/>
    </row>
    <row r="588">
      <c r="A588" s="61"/>
    </row>
    <row r="589">
      <c r="A589" s="61"/>
    </row>
    <row r="590">
      <c r="A590" s="61"/>
    </row>
    <row r="591">
      <c r="A591" s="61"/>
    </row>
    <row r="592">
      <c r="A592" s="61"/>
    </row>
    <row r="593">
      <c r="A593" s="61"/>
    </row>
    <row r="594">
      <c r="A594" s="61"/>
    </row>
    <row r="595">
      <c r="A595" s="61"/>
    </row>
    <row r="596">
      <c r="A596" s="61"/>
    </row>
    <row r="597">
      <c r="A597" s="61"/>
    </row>
    <row r="598">
      <c r="A598" s="61"/>
    </row>
    <row r="599">
      <c r="A599" s="61"/>
    </row>
    <row r="600">
      <c r="A600" s="61"/>
    </row>
    <row r="601">
      <c r="A601" s="61"/>
    </row>
    <row r="602">
      <c r="A602" s="61"/>
    </row>
    <row r="603">
      <c r="A603" s="61"/>
    </row>
    <row r="604">
      <c r="A604" s="61"/>
    </row>
    <row r="605">
      <c r="A605" s="61"/>
    </row>
    <row r="606">
      <c r="A606" s="61"/>
    </row>
    <row r="607">
      <c r="A607" s="61"/>
    </row>
    <row r="608">
      <c r="A608" s="61"/>
    </row>
    <row r="609">
      <c r="A609" s="61"/>
    </row>
    <row r="610">
      <c r="A610" s="61"/>
    </row>
    <row r="611">
      <c r="A611" s="61"/>
    </row>
    <row r="612">
      <c r="A612" s="61"/>
    </row>
    <row r="613">
      <c r="A613" s="61"/>
    </row>
    <row r="614">
      <c r="A614" s="61"/>
    </row>
    <row r="615">
      <c r="A615" s="61"/>
    </row>
    <row r="616">
      <c r="A616" s="61"/>
    </row>
    <row r="617">
      <c r="A617" s="61"/>
    </row>
    <row r="618">
      <c r="A618" s="61"/>
    </row>
    <row r="619">
      <c r="A619" s="61"/>
    </row>
    <row r="620">
      <c r="A620" s="61"/>
    </row>
    <row r="621">
      <c r="A621" s="61"/>
    </row>
    <row r="622">
      <c r="A622" s="61"/>
    </row>
    <row r="623">
      <c r="A623" s="61"/>
    </row>
    <row r="624">
      <c r="A624" s="61"/>
    </row>
    <row r="625">
      <c r="A625" s="61"/>
    </row>
    <row r="626">
      <c r="A626" s="61"/>
    </row>
    <row r="627">
      <c r="A627" s="61"/>
    </row>
    <row r="628">
      <c r="A628" s="61"/>
    </row>
    <row r="629">
      <c r="A629" s="61"/>
    </row>
    <row r="630">
      <c r="A630" s="61"/>
    </row>
    <row r="631">
      <c r="A631" s="61"/>
    </row>
    <row r="632">
      <c r="A632" s="61"/>
    </row>
    <row r="633">
      <c r="A633" s="61"/>
    </row>
    <row r="634">
      <c r="A634" s="61"/>
    </row>
    <row r="635">
      <c r="A635" s="61"/>
    </row>
    <row r="636">
      <c r="A636" s="61"/>
    </row>
    <row r="637">
      <c r="A637" s="61"/>
    </row>
    <row r="638">
      <c r="A638" s="61"/>
    </row>
    <row r="639">
      <c r="A639" s="61"/>
    </row>
    <row r="640">
      <c r="A640" s="61"/>
    </row>
    <row r="641">
      <c r="A641" s="61"/>
    </row>
    <row r="642">
      <c r="A642" s="61"/>
    </row>
    <row r="643">
      <c r="A643" s="61"/>
    </row>
    <row r="644">
      <c r="A644" s="61"/>
    </row>
    <row r="645">
      <c r="A645" s="61"/>
    </row>
    <row r="646">
      <c r="A646" s="61"/>
    </row>
    <row r="647">
      <c r="A647" s="61"/>
    </row>
    <row r="648">
      <c r="A648" s="61"/>
    </row>
    <row r="649">
      <c r="A649" s="61"/>
    </row>
    <row r="650">
      <c r="A650" s="61"/>
    </row>
    <row r="651">
      <c r="A651" s="61"/>
    </row>
    <row r="652">
      <c r="A652" s="61"/>
    </row>
    <row r="653">
      <c r="A653" s="61"/>
    </row>
    <row r="654">
      <c r="A654" s="61"/>
    </row>
    <row r="655">
      <c r="A655" s="61"/>
    </row>
    <row r="656">
      <c r="A656" s="61"/>
    </row>
    <row r="657">
      <c r="A657" s="61"/>
    </row>
    <row r="658">
      <c r="A658" s="61"/>
    </row>
    <row r="659">
      <c r="A659" s="61"/>
    </row>
    <row r="660">
      <c r="A660" s="61"/>
    </row>
    <row r="661">
      <c r="A661" s="61"/>
    </row>
    <row r="662">
      <c r="A662" s="61"/>
    </row>
    <row r="663">
      <c r="A663" s="61"/>
    </row>
    <row r="664">
      <c r="A664" s="61"/>
    </row>
    <row r="665">
      <c r="A665" s="61"/>
    </row>
    <row r="666">
      <c r="A666" s="61"/>
    </row>
    <row r="667">
      <c r="A667" s="61"/>
    </row>
    <row r="668">
      <c r="A668" s="61"/>
    </row>
    <row r="669">
      <c r="A669" s="61"/>
    </row>
    <row r="670">
      <c r="A670" s="61"/>
    </row>
    <row r="671">
      <c r="A671" s="61"/>
    </row>
    <row r="672">
      <c r="A672" s="61"/>
    </row>
    <row r="673">
      <c r="A673" s="61"/>
    </row>
    <row r="674">
      <c r="A674" s="61"/>
    </row>
    <row r="675">
      <c r="A675" s="61"/>
    </row>
    <row r="676">
      <c r="A676" s="61"/>
    </row>
    <row r="677">
      <c r="A677" s="61"/>
    </row>
    <row r="678">
      <c r="A678" s="61"/>
    </row>
    <row r="679">
      <c r="A679" s="61"/>
    </row>
    <row r="680">
      <c r="A680" s="61"/>
    </row>
    <row r="681">
      <c r="A681" s="61"/>
    </row>
    <row r="682">
      <c r="A682" s="61"/>
    </row>
    <row r="683">
      <c r="A683" s="61"/>
    </row>
    <row r="684">
      <c r="A684" s="61"/>
    </row>
    <row r="685">
      <c r="A685" s="61"/>
    </row>
    <row r="686">
      <c r="A686" s="61"/>
    </row>
    <row r="687">
      <c r="A687" s="61"/>
    </row>
    <row r="688">
      <c r="A688" s="61"/>
    </row>
    <row r="689">
      <c r="A689" s="61"/>
    </row>
    <row r="690">
      <c r="A690" s="61"/>
    </row>
    <row r="691">
      <c r="A691" s="61"/>
    </row>
    <row r="692">
      <c r="A692" s="61"/>
    </row>
    <row r="693">
      <c r="A693" s="61"/>
    </row>
    <row r="694">
      <c r="A694" s="61"/>
    </row>
    <row r="695">
      <c r="A695" s="61"/>
    </row>
    <row r="696">
      <c r="A696" s="61"/>
    </row>
    <row r="697">
      <c r="A697" s="61"/>
    </row>
    <row r="698">
      <c r="A698" s="61"/>
    </row>
    <row r="699">
      <c r="A699" s="61"/>
    </row>
    <row r="700">
      <c r="A700" s="61"/>
    </row>
    <row r="701">
      <c r="A701" s="61"/>
    </row>
    <row r="702">
      <c r="A702" s="61"/>
    </row>
    <row r="703">
      <c r="A703" s="61"/>
    </row>
    <row r="704">
      <c r="A704" s="61"/>
    </row>
    <row r="705">
      <c r="A705" s="61"/>
    </row>
    <row r="706">
      <c r="A706" s="61"/>
    </row>
    <row r="707">
      <c r="A707" s="61"/>
    </row>
    <row r="708">
      <c r="A708" s="61"/>
    </row>
    <row r="709">
      <c r="A709" s="61"/>
    </row>
    <row r="710">
      <c r="A710" s="61"/>
    </row>
    <row r="711">
      <c r="A711" s="61"/>
    </row>
    <row r="712">
      <c r="A712" s="61"/>
    </row>
    <row r="713">
      <c r="A713" s="61"/>
    </row>
    <row r="714">
      <c r="A714" s="61"/>
    </row>
    <row r="715">
      <c r="A715" s="61"/>
    </row>
    <row r="716">
      <c r="A716" s="61"/>
    </row>
    <row r="717">
      <c r="A717" s="61"/>
    </row>
    <row r="718">
      <c r="A718" s="61"/>
    </row>
    <row r="719">
      <c r="A719" s="61"/>
    </row>
    <row r="720">
      <c r="A720" s="61"/>
    </row>
    <row r="721">
      <c r="A721" s="61"/>
    </row>
    <row r="722">
      <c r="A722" s="61"/>
    </row>
    <row r="723">
      <c r="A723" s="61"/>
    </row>
    <row r="724">
      <c r="A724" s="61"/>
    </row>
    <row r="725">
      <c r="A725" s="61"/>
    </row>
    <row r="726">
      <c r="A726" s="61"/>
    </row>
    <row r="727">
      <c r="A727" s="61"/>
    </row>
    <row r="728">
      <c r="A728" s="61"/>
    </row>
    <row r="729">
      <c r="A729" s="61"/>
    </row>
    <row r="730">
      <c r="A730" s="61"/>
    </row>
    <row r="731">
      <c r="A731" s="61"/>
    </row>
    <row r="732">
      <c r="A732" s="61"/>
    </row>
    <row r="733">
      <c r="A733" s="61"/>
    </row>
    <row r="734">
      <c r="A734" s="61"/>
    </row>
    <row r="735">
      <c r="A735" s="61"/>
    </row>
    <row r="736">
      <c r="A736" s="61"/>
    </row>
    <row r="737">
      <c r="A737" s="61"/>
    </row>
    <row r="738">
      <c r="A738" s="61"/>
    </row>
    <row r="739">
      <c r="A739" s="61"/>
    </row>
    <row r="740">
      <c r="A740" s="61"/>
    </row>
    <row r="741">
      <c r="A741" s="61"/>
    </row>
    <row r="742">
      <c r="A742" s="61"/>
    </row>
    <row r="743">
      <c r="A743" s="61"/>
    </row>
    <row r="744">
      <c r="A744" s="61"/>
    </row>
    <row r="745">
      <c r="A745" s="61"/>
    </row>
    <row r="746">
      <c r="A746" s="61"/>
    </row>
    <row r="747">
      <c r="A747" s="61"/>
    </row>
    <row r="748">
      <c r="A748" s="61"/>
    </row>
    <row r="749">
      <c r="A749" s="61"/>
    </row>
    <row r="750">
      <c r="A750" s="61"/>
    </row>
    <row r="751">
      <c r="A751" s="61"/>
    </row>
    <row r="752">
      <c r="A752" s="61"/>
    </row>
    <row r="753">
      <c r="A753" s="61"/>
    </row>
    <row r="754">
      <c r="A754" s="61"/>
    </row>
    <row r="755">
      <c r="A755" s="61"/>
    </row>
    <row r="756">
      <c r="A756" s="61"/>
    </row>
    <row r="757">
      <c r="A757" s="61"/>
    </row>
    <row r="758">
      <c r="A758" s="61"/>
    </row>
    <row r="759">
      <c r="A759" s="61"/>
    </row>
    <row r="760">
      <c r="A760" s="61"/>
    </row>
    <row r="761">
      <c r="A761" s="61"/>
    </row>
    <row r="762">
      <c r="A762" s="61"/>
    </row>
    <row r="763">
      <c r="A763" s="61"/>
    </row>
    <row r="764">
      <c r="A764" s="61"/>
    </row>
    <row r="765">
      <c r="A765" s="61"/>
    </row>
    <row r="766">
      <c r="A766" s="61"/>
    </row>
    <row r="767">
      <c r="A767" s="61"/>
    </row>
    <row r="768">
      <c r="A768" s="61"/>
    </row>
    <row r="769">
      <c r="A769" s="61"/>
    </row>
    <row r="770">
      <c r="A770" s="61"/>
    </row>
    <row r="771">
      <c r="A771" s="61"/>
    </row>
    <row r="772">
      <c r="A772" s="61"/>
    </row>
    <row r="773">
      <c r="A773" s="61"/>
    </row>
    <row r="774">
      <c r="A774" s="61"/>
    </row>
    <row r="775">
      <c r="A775" s="61"/>
    </row>
    <row r="776">
      <c r="A776" s="61"/>
    </row>
    <row r="777">
      <c r="A777" s="61"/>
    </row>
    <row r="778">
      <c r="A778" s="61"/>
    </row>
    <row r="779">
      <c r="A779" s="61"/>
    </row>
    <row r="780">
      <c r="A780" s="61"/>
    </row>
    <row r="781">
      <c r="A781" s="61"/>
    </row>
    <row r="782">
      <c r="A782" s="61"/>
    </row>
    <row r="783">
      <c r="A783" s="61"/>
    </row>
    <row r="784">
      <c r="A784" s="61"/>
    </row>
    <row r="785">
      <c r="A785" s="61"/>
    </row>
    <row r="786">
      <c r="A786" s="61"/>
    </row>
    <row r="787">
      <c r="A787" s="61"/>
    </row>
    <row r="788">
      <c r="A788" s="61"/>
    </row>
    <row r="789">
      <c r="A789" s="61"/>
    </row>
    <row r="790">
      <c r="A790" s="61"/>
    </row>
    <row r="791">
      <c r="A791" s="61"/>
    </row>
    <row r="792">
      <c r="A792" s="61"/>
    </row>
    <row r="793">
      <c r="A793" s="61"/>
    </row>
    <row r="794">
      <c r="A794" s="61"/>
    </row>
    <row r="795">
      <c r="A795" s="61"/>
    </row>
    <row r="796">
      <c r="A796" s="61"/>
    </row>
    <row r="797">
      <c r="A797" s="61"/>
    </row>
    <row r="798">
      <c r="A798" s="61"/>
    </row>
    <row r="799">
      <c r="A799" s="61"/>
    </row>
    <row r="800">
      <c r="A800" s="61"/>
    </row>
    <row r="801">
      <c r="A801" s="61"/>
    </row>
    <row r="802">
      <c r="A802" s="61"/>
    </row>
    <row r="803">
      <c r="A803" s="61"/>
    </row>
    <row r="804">
      <c r="A804" s="61"/>
    </row>
    <row r="805">
      <c r="A805" s="61"/>
    </row>
    <row r="806">
      <c r="A806" s="61"/>
    </row>
    <row r="807">
      <c r="A807" s="61"/>
    </row>
    <row r="808">
      <c r="A808" s="61"/>
    </row>
    <row r="809">
      <c r="A809" s="61"/>
    </row>
    <row r="810">
      <c r="A810" s="61"/>
    </row>
    <row r="811">
      <c r="A811" s="61"/>
    </row>
    <row r="812">
      <c r="A812" s="61"/>
    </row>
    <row r="813">
      <c r="A813" s="61"/>
    </row>
    <row r="814">
      <c r="A814" s="61"/>
    </row>
    <row r="815">
      <c r="A815" s="61"/>
    </row>
    <row r="816">
      <c r="A816" s="61"/>
    </row>
    <row r="817">
      <c r="A817" s="61"/>
    </row>
    <row r="818">
      <c r="A818" s="61"/>
    </row>
    <row r="819">
      <c r="A819" s="61"/>
    </row>
    <row r="820">
      <c r="A820" s="61"/>
    </row>
    <row r="821">
      <c r="A821" s="61"/>
    </row>
    <row r="822">
      <c r="A822" s="61"/>
    </row>
    <row r="823">
      <c r="A823" s="61"/>
    </row>
    <row r="824">
      <c r="A824" s="61"/>
    </row>
    <row r="825">
      <c r="A825" s="61"/>
    </row>
    <row r="826">
      <c r="A826" s="61"/>
    </row>
    <row r="827">
      <c r="A827" s="61"/>
    </row>
    <row r="828">
      <c r="A828" s="61"/>
    </row>
    <row r="829">
      <c r="A829" s="61"/>
    </row>
    <row r="830">
      <c r="A830" s="61"/>
    </row>
    <row r="831">
      <c r="A831" s="61"/>
    </row>
    <row r="832">
      <c r="A832" s="61"/>
    </row>
    <row r="833">
      <c r="A833" s="61"/>
    </row>
    <row r="834">
      <c r="A834" s="61"/>
    </row>
    <row r="835">
      <c r="A835" s="61"/>
    </row>
    <row r="836">
      <c r="A836" s="61"/>
    </row>
    <row r="837">
      <c r="A837" s="61"/>
    </row>
    <row r="838">
      <c r="A838" s="61"/>
    </row>
    <row r="839">
      <c r="A839" s="61"/>
    </row>
    <row r="840">
      <c r="A840" s="61"/>
    </row>
    <row r="841">
      <c r="A841" s="61"/>
    </row>
    <row r="842">
      <c r="A842" s="61"/>
    </row>
    <row r="843">
      <c r="A843" s="61"/>
    </row>
    <row r="844">
      <c r="A844" s="61"/>
    </row>
    <row r="845">
      <c r="A845" s="61"/>
    </row>
    <row r="846">
      <c r="A846" s="61"/>
    </row>
    <row r="847">
      <c r="A847" s="61"/>
    </row>
    <row r="848">
      <c r="A848" s="61"/>
    </row>
    <row r="849">
      <c r="A849" s="61"/>
    </row>
    <row r="850">
      <c r="A850" s="61"/>
    </row>
    <row r="851">
      <c r="A851" s="61"/>
    </row>
    <row r="852">
      <c r="A852" s="61"/>
    </row>
    <row r="853">
      <c r="A853" s="61"/>
    </row>
    <row r="854">
      <c r="A854" s="61"/>
    </row>
    <row r="855">
      <c r="A855" s="61"/>
    </row>
    <row r="856">
      <c r="A856" s="61"/>
    </row>
    <row r="857">
      <c r="A857" s="61"/>
    </row>
    <row r="858">
      <c r="A858" s="61"/>
    </row>
    <row r="859">
      <c r="A859" s="61"/>
    </row>
    <row r="860">
      <c r="A860" s="61"/>
    </row>
    <row r="861">
      <c r="A861" s="61"/>
    </row>
    <row r="862">
      <c r="A862" s="61"/>
    </row>
    <row r="863">
      <c r="A863" s="61"/>
    </row>
    <row r="864">
      <c r="A864" s="61"/>
    </row>
    <row r="865">
      <c r="A865" s="61"/>
    </row>
    <row r="866">
      <c r="A866" s="61"/>
    </row>
    <row r="867">
      <c r="A867" s="61"/>
    </row>
    <row r="868">
      <c r="A868" s="61"/>
    </row>
    <row r="869">
      <c r="A869" s="61"/>
    </row>
    <row r="870">
      <c r="A870" s="61"/>
    </row>
    <row r="871">
      <c r="A871" s="61"/>
    </row>
    <row r="872">
      <c r="A872" s="61"/>
    </row>
    <row r="873">
      <c r="A873" s="61"/>
    </row>
    <row r="874">
      <c r="A874" s="61"/>
    </row>
    <row r="875">
      <c r="A875" s="61"/>
    </row>
    <row r="876">
      <c r="A876" s="61"/>
    </row>
    <row r="877">
      <c r="A877" s="61"/>
    </row>
    <row r="878">
      <c r="A878" s="61"/>
    </row>
    <row r="879">
      <c r="A879" s="61"/>
    </row>
    <row r="880">
      <c r="A880" s="61"/>
    </row>
    <row r="881">
      <c r="A881" s="61"/>
    </row>
    <row r="882">
      <c r="A882" s="61"/>
    </row>
    <row r="883">
      <c r="A883" s="61"/>
    </row>
    <row r="884">
      <c r="A884" s="61"/>
    </row>
    <row r="885">
      <c r="A885" s="61"/>
    </row>
    <row r="886">
      <c r="A886" s="61"/>
    </row>
    <row r="887">
      <c r="A887" s="61"/>
    </row>
    <row r="888">
      <c r="A888" s="61"/>
    </row>
    <row r="889">
      <c r="A889" s="61"/>
    </row>
    <row r="890">
      <c r="A890" s="61"/>
    </row>
    <row r="891">
      <c r="A891" s="61"/>
    </row>
    <row r="892">
      <c r="A892" s="61"/>
    </row>
    <row r="893">
      <c r="A893" s="61"/>
    </row>
    <row r="894">
      <c r="A894" s="61"/>
    </row>
    <row r="895">
      <c r="A895" s="61"/>
    </row>
    <row r="896">
      <c r="A896" s="61"/>
    </row>
    <row r="897">
      <c r="A897" s="61"/>
    </row>
    <row r="898">
      <c r="A898" s="61"/>
    </row>
    <row r="899">
      <c r="A899" s="61"/>
    </row>
    <row r="900">
      <c r="A900" s="61"/>
    </row>
    <row r="901">
      <c r="A901" s="61"/>
    </row>
    <row r="902">
      <c r="A902" s="61"/>
    </row>
    <row r="903">
      <c r="A903" s="61"/>
    </row>
    <row r="904">
      <c r="A904" s="61"/>
    </row>
    <row r="905">
      <c r="A905" s="61"/>
    </row>
    <row r="906">
      <c r="A906" s="61"/>
    </row>
    <row r="907">
      <c r="A907" s="61"/>
    </row>
    <row r="908">
      <c r="A908" s="61"/>
    </row>
    <row r="909">
      <c r="A909" s="61"/>
    </row>
    <row r="910">
      <c r="A910" s="61"/>
    </row>
    <row r="911">
      <c r="A911" s="61"/>
    </row>
    <row r="912">
      <c r="A912" s="61"/>
    </row>
    <row r="913">
      <c r="A913" s="61"/>
    </row>
    <row r="914">
      <c r="A914" s="61"/>
    </row>
    <row r="915">
      <c r="A915" s="61"/>
    </row>
    <row r="916">
      <c r="A916" s="61"/>
    </row>
    <row r="917">
      <c r="A917" s="61"/>
    </row>
    <row r="918">
      <c r="A918" s="61"/>
    </row>
    <row r="919">
      <c r="A919" s="61"/>
    </row>
    <row r="920">
      <c r="A920" s="61"/>
    </row>
    <row r="921">
      <c r="A921" s="61"/>
    </row>
    <row r="922">
      <c r="A922" s="61"/>
    </row>
    <row r="923">
      <c r="A923" s="61"/>
    </row>
    <row r="924">
      <c r="A924" s="61"/>
    </row>
    <row r="925">
      <c r="A925" s="61"/>
    </row>
    <row r="926">
      <c r="A926" s="61"/>
    </row>
    <row r="927">
      <c r="A927" s="61"/>
    </row>
    <row r="928">
      <c r="A928" s="61"/>
    </row>
    <row r="929">
      <c r="A929" s="61"/>
    </row>
    <row r="930">
      <c r="A930" s="61"/>
    </row>
    <row r="931">
      <c r="A931" s="61"/>
    </row>
    <row r="932">
      <c r="A932" s="61"/>
    </row>
    <row r="933">
      <c r="A933" s="61"/>
    </row>
    <row r="934">
      <c r="A934" s="61"/>
    </row>
    <row r="935">
      <c r="A935" s="61"/>
    </row>
    <row r="936">
      <c r="A936" s="61"/>
    </row>
    <row r="937">
      <c r="A937" s="61"/>
    </row>
    <row r="938">
      <c r="A938" s="61"/>
    </row>
    <row r="939">
      <c r="A939" s="61"/>
    </row>
    <row r="940">
      <c r="A940" s="61"/>
    </row>
    <row r="941">
      <c r="A941" s="61"/>
    </row>
    <row r="942">
      <c r="A942" s="61"/>
    </row>
    <row r="943">
      <c r="A943" s="61"/>
    </row>
    <row r="944">
      <c r="A944" s="61"/>
    </row>
    <row r="945">
      <c r="A945" s="61"/>
    </row>
    <row r="946">
      <c r="A946" s="61"/>
    </row>
    <row r="947">
      <c r="A947" s="61"/>
    </row>
    <row r="948">
      <c r="A948" s="61"/>
    </row>
    <row r="949">
      <c r="A949" s="61"/>
    </row>
    <row r="950">
      <c r="A950" s="61"/>
    </row>
    <row r="951">
      <c r="A951" s="61"/>
    </row>
    <row r="952">
      <c r="A952" s="61"/>
    </row>
    <row r="953">
      <c r="A953" s="61"/>
    </row>
    <row r="954">
      <c r="A954" s="61"/>
    </row>
    <row r="955">
      <c r="A955" s="61"/>
    </row>
    <row r="956">
      <c r="A956" s="61"/>
    </row>
    <row r="957">
      <c r="A957" s="61"/>
    </row>
    <row r="958">
      <c r="A958" s="61"/>
    </row>
    <row r="959">
      <c r="A959" s="61"/>
    </row>
    <row r="960">
      <c r="A960" s="61"/>
    </row>
    <row r="961">
      <c r="A961" s="61"/>
    </row>
    <row r="962">
      <c r="A962" s="61"/>
    </row>
    <row r="963">
      <c r="A963" s="61"/>
    </row>
    <row r="964">
      <c r="A964" s="61"/>
    </row>
    <row r="965">
      <c r="A965" s="61"/>
    </row>
    <row r="966">
      <c r="A966" s="61"/>
    </row>
    <row r="967">
      <c r="A967" s="61"/>
    </row>
    <row r="968">
      <c r="A968" s="61"/>
    </row>
    <row r="969">
      <c r="A969" s="61"/>
    </row>
    <row r="970">
      <c r="A970" s="61"/>
    </row>
  </sheetData>
  <mergeCells count="3">
    <mergeCell ref="A1:G1"/>
    <mergeCell ref="H16:O16"/>
    <mergeCell ref="H17:O17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88"/>
    <col customWidth="1" min="2" max="2" width="40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223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8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82"/>
    </row>
    <row r="3" ht="15.75" customHeight="1">
      <c r="A3" s="63" t="s">
        <v>224</v>
      </c>
      <c r="B3" s="64" t="s">
        <v>225</v>
      </c>
      <c r="C3" s="53" t="s">
        <v>88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82"/>
    </row>
    <row r="4" ht="15.75" customHeight="1">
      <c r="A4" s="63" t="s">
        <v>226</v>
      </c>
      <c r="B4" s="64" t="s">
        <v>227</v>
      </c>
      <c r="C4" s="53" t="s">
        <v>110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83"/>
    </row>
    <row r="5" ht="15.75" customHeight="1">
      <c r="A5" s="63" t="s">
        <v>228</v>
      </c>
      <c r="B5" s="64" t="s">
        <v>229</v>
      </c>
      <c r="C5" s="53" t="s">
        <v>201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84" t="s">
        <v>19</v>
      </c>
    </row>
    <row r="6" ht="15.75" customHeight="1">
      <c r="A6" s="63" t="s">
        <v>230</v>
      </c>
      <c r="B6" s="64" t="s">
        <v>231</v>
      </c>
      <c r="C6" s="53" t="s">
        <v>125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1</v>
      </c>
      <c r="L6" s="17" t="s">
        <v>25</v>
      </c>
      <c r="M6" s="17">
        <f>countif(C:C,"a3")</f>
        <v>0</v>
      </c>
      <c r="N6" s="17" t="s">
        <v>26</v>
      </c>
      <c r="O6" s="17">
        <f>countif(C:C,"a4")</f>
        <v>0</v>
      </c>
      <c r="P6" s="84">
        <f t="shared" ref="P6:P16" si="1">sum(I6,K6,M6,O6)</f>
        <v>1</v>
      </c>
    </row>
    <row r="7" ht="15.75" customHeight="1">
      <c r="A7" s="63" t="s">
        <v>232</v>
      </c>
      <c r="B7" s="64" t="s">
        <v>233</v>
      </c>
      <c r="C7" s="53" t="s">
        <v>22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1</v>
      </c>
      <c r="J7" s="17" t="s">
        <v>28</v>
      </c>
      <c r="K7" s="17">
        <f>countif(C:C,"b2")</f>
        <v>0</v>
      </c>
      <c r="L7" s="17" t="s">
        <v>29</v>
      </c>
      <c r="M7" s="17">
        <f>countif(C:C,"b3")</f>
        <v>1</v>
      </c>
      <c r="N7" s="17" t="s">
        <v>30</v>
      </c>
      <c r="O7" s="17">
        <f>countif(C:C,"b4")</f>
        <v>0</v>
      </c>
      <c r="P7" s="84">
        <f t="shared" si="1"/>
        <v>2</v>
      </c>
    </row>
    <row r="8" ht="15.75" customHeight="1">
      <c r="A8" s="63" t="s">
        <v>234</v>
      </c>
      <c r="B8" s="64" t="s">
        <v>112</v>
      </c>
      <c r="C8" s="53" t="s">
        <v>95</v>
      </c>
      <c r="D8" s="53" t="s">
        <v>11</v>
      </c>
      <c r="E8" s="5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0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0</v>
      </c>
      <c r="N8" s="17" t="s">
        <v>34</v>
      </c>
      <c r="O8" s="17">
        <f>countif(C:C,"c4")</f>
        <v>0</v>
      </c>
      <c r="P8" s="84">
        <f t="shared" si="1"/>
        <v>0</v>
      </c>
    </row>
    <row r="9" ht="15.75" customHeight="1">
      <c r="A9" s="65"/>
      <c r="B9" s="66"/>
      <c r="C9" s="67"/>
      <c r="D9" s="68"/>
      <c r="E9" s="68"/>
      <c r="F9" s="68"/>
      <c r="G9" s="68"/>
      <c r="H9" s="85" t="s">
        <v>38</v>
      </c>
      <c r="I9" s="18">
        <f>countif(C:C,"d1")</f>
        <v>1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84">
        <f t="shared" si="1"/>
        <v>1</v>
      </c>
    </row>
    <row r="10" ht="15.75" customHeight="1">
      <c r="A10" s="65"/>
      <c r="B10" s="66"/>
      <c r="C10" s="67"/>
      <c r="D10" s="68"/>
      <c r="E10" s="68"/>
      <c r="F10" s="68"/>
      <c r="G10" s="68"/>
      <c r="H10" s="85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84">
        <f t="shared" si="1"/>
        <v>0</v>
      </c>
    </row>
    <row r="11" ht="15.75" customHeight="1">
      <c r="A11" s="65"/>
      <c r="B11" s="66"/>
      <c r="C11" s="67"/>
      <c r="D11" s="68"/>
      <c r="E11" s="68"/>
      <c r="F11" s="68"/>
      <c r="G11" s="68"/>
      <c r="H11" s="85" t="s">
        <v>47</v>
      </c>
      <c r="I11" s="18">
        <f>countif(C:C,"f1")</f>
        <v>0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0</v>
      </c>
      <c r="N11" s="17" t="s">
        <v>50</v>
      </c>
      <c r="O11" s="17">
        <f>countif(C:C,"f4")</f>
        <v>0</v>
      </c>
      <c r="P11" s="84">
        <f t="shared" si="1"/>
        <v>0</v>
      </c>
    </row>
    <row r="12" ht="15.75" customHeight="1">
      <c r="A12" s="65"/>
      <c r="B12" s="66"/>
      <c r="C12" s="67"/>
      <c r="D12" s="68"/>
      <c r="E12" s="68"/>
      <c r="F12" s="68"/>
      <c r="G12" s="68"/>
      <c r="H12" s="85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0</v>
      </c>
      <c r="N12" s="17" t="s">
        <v>56</v>
      </c>
      <c r="O12" s="17">
        <f>countif(C:C,"g4")</f>
        <v>0</v>
      </c>
      <c r="P12" s="84">
        <f t="shared" si="1"/>
        <v>0</v>
      </c>
    </row>
    <row r="13" ht="15.75" customHeight="1">
      <c r="A13" s="65"/>
      <c r="B13" s="66"/>
      <c r="C13" s="67"/>
      <c r="D13" s="68"/>
      <c r="E13" s="68"/>
      <c r="F13" s="68"/>
      <c r="G13" s="68"/>
      <c r="H13" s="86" t="s">
        <v>60</v>
      </c>
      <c r="I13" s="17">
        <f>countif(C:C,"h1")</f>
        <v>1</v>
      </c>
      <c r="J13" s="17" t="s">
        <v>61</v>
      </c>
      <c r="K13" s="17">
        <f>countif(C:C,"h2")</f>
        <v>1</v>
      </c>
      <c r="L13" s="17" t="s">
        <v>62</v>
      </c>
      <c r="M13" s="17">
        <f>countif(C:C,"h3")</f>
        <v>0</v>
      </c>
      <c r="N13" s="17" t="s">
        <v>63</v>
      </c>
      <c r="O13" s="17">
        <f>countif(C:C,"h4")</f>
        <v>0</v>
      </c>
      <c r="P13" s="84">
        <f t="shared" si="1"/>
        <v>2</v>
      </c>
    </row>
    <row r="14" ht="15.75" customHeight="1">
      <c r="A14" s="65"/>
      <c r="B14" s="66"/>
      <c r="C14" s="67"/>
      <c r="D14" s="68"/>
      <c r="E14" s="68"/>
      <c r="F14" s="68"/>
      <c r="G14" s="68"/>
      <c r="H14" s="85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0</v>
      </c>
      <c r="N14" s="17" t="s">
        <v>69</v>
      </c>
      <c r="O14" s="17">
        <f>countif(C:C,"i4")</f>
        <v>0</v>
      </c>
      <c r="P14" s="84">
        <f t="shared" si="1"/>
        <v>0</v>
      </c>
    </row>
    <row r="15" ht="15.75" customHeight="1">
      <c r="A15" s="65"/>
      <c r="B15" s="66"/>
      <c r="C15" s="67"/>
      <c r="D15" s="68"/>
      <c r="E15" s="68"/>
      <c r="F15" s="68"/>
      <c r="G15" s="68"/>
      <c r="H15" s="85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84">
        <f t="shared" si="1"/>
        <v>0</v>
      </c>
    </row>
    <row r="16" ht="15.75" customHeight="1">
      <c r="A16" s="65"/>
      <c r="B16" s="66"/>
      <c r="C16" s="67"/>
      <c r="D16" s="67"/>
      <c r="E16" s="68"/>
      <c r="F16" s="68"/>
      <c r="G16" s="68"/>
      <c r="H16" s="87" t="s">
        <v>78</v>
      </c>
      <c r="I16" s="25"/>
      <c r="J16" s="25"/>
      <c r="K16" s="25"/>
      <c r="L16" s="25"/>
      <c r="M16" s="25"/>
      <c r="N16" s="25"/>
      <c r="O16" s="26"/>
      <c r="P16" s="84">
        <f t="shared" si="1"/>
        <v>0</v>
      </c>
    </row>
    <row r="17" ht="15.75" customHeight="1">
      <c r="A17" s="65"/>
      <c r="B17" s="66"/>
      <c r="C17" s="67"/>
      <c r="D17" s="67"/>
      <c r="E17" s="68"/>
      <c r="F17" s="68"/>
      <c r="G17" s="68"/>
      <c r="H17" s="88" t="s">
        <v>79</v>
      </c>
      <c r="I17" s="25"/>
      <c r="J17" s="25"/>
      <c r="K17" s="25"/>
      <c r="L17" s="25"/>
      <c r="M17" s="25"/>
      <c r="N17" s="25"/>
      <c r="O17" s="26"/>
      <c r="P17" s="84">
        <f>sum(P6:P16)</f>
        <v>6</v>
      </c>
    </row>
    <row r="18" ht="15.75" customHeight="1">
      <c r="A18" s="65"/>
      <c r="B18" s="66"/>
      <c r="C18" s="67"/>
      <c r="D18" s="67"/>
      <c r="E18" s="68"/>
      <c r="F18" s="68"/>
      <c r="G18" s="68"/>
      <c r="H18" s="77"/>
      <c r="I18" s="29" t="s">
        <v>82</v>
      </c>
      <c r="J18" s="30" t="s">
        <v>83</v>
      </c>
      <c r="K18" s="31"/>
      <c r="L18" s="32"/>
      <c r="M18" s="32"/>
      <c r="N18" s="32"/>
      <c r="O18" s="32"/>
      <c r="P18" s="82"/>
    </row>
    <row r="19" ht="15.75" customHeight="1">
      <c r="A19" s="65"/>
      <c r="B19" s="66"/>
      <c r="C19" s="67"/>
      <c r="D19" s="67"/>
      <c r="E19" s="68"/>
      <c r="F19" s="67"/>
      <c r="G19" s="67"/>
      <c r="H19" s="29" t="s">
        <v>4</v>
      </c>
      <c r="I19" s="29">
        <f>countif(D:D,"o")</f>
        <v>0</v>
      </c>
      <c r="J19" s="29">
        <f>countif(D:D,"x")</f>
        <v>6</v>
      </c>
      <c r="K19" s="31"/>
      <c r="L19" s="32"/>
      <c r="M19" s="32"/>
      <c r="N19" s="32"/>
      <c r="O19" s="32"/>
      <c r="P19" s="82"/>
    </row>
    <row r="20">
      <c r="A20" s="65"/>
      <c r="B20" s="69"/>
      <c r="C20" s="67"/>
      <c r="D20" s="67"/>
      <c r="E20" s="68"/>
      <c r="F20" s="67"/>
      <c r="G20" s="67"/>
      <c r="H20" s="29" t="s">
        <v>5</v>
      </c>
      <c r="I20" s="35">
        <f>countif(E:E,"o")</f>
        <v>0</v>
      </c>
      <c r="J20" s="35">
        <f>countif(E:E,"x")</f>
        <v>6</v>
      </c>
      <c r="K20" s="4"/>
      <c r="L20" s="4"/>
      <c r="M20" s="4"/>
      <c r="N20" s="4"/>
      <c r="O20" s="4"/>
      <c r="P20" s="82"/>
    </row>
    <row r="21">
      <c r="A21" s="65"/>
      <c r="B21" s="69"/>
      <c r="C21" s="67"/>
      <c r="D21" s="67"/>
      <c r="E21" s="68"/>
      <c r="F21" s="67"/>
      <c r="G21" s="67"/>
      <c r="H21" s="29" t="s">
        <v>6</v>
      </c>
      <c r="I21" s="35">
        <f>countif(F:F,"o")</f>
        <v>0</v>
      </c>
      <c r="J21" s="35">
        <f>countif(F:F,"x")</f>
        <v>6</v>
      </c>
      <c r="K21" s="4"/>
      <c r="L21" s="4"/>
      <c r="M21" s="4"/>
      <c r="N21" s="4"/>
      <c r="O21" s="4"/>
      <c r="P21" s="82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</row>
    <row r="22">
      <c r="A22" s="65"/>
      <c r="B22" s="69"/>
      <c r="C22" s="67"/>
      <c r="D22" s="67"/>
      <c r="E22" s="68"/>
      <c r="F22" s="67"/>
      <c r="G22" s="67"/>
      <c r="H22" s="89" t="s">
        <v>7</v>
      </c>
      <c r="I22" s="35">
        <f>countif(G:G,"o")</f>
        <v>0</v>
      </c>
      <c r="J22" s="35">
        <f>countif(G:G,"x")</f>
        <v>6</v>
      </c>
      <c r="K22" s="4"/>
      <c r="L22" s="4"/>
      <c r="M22" s="4"/>
      <c r="N22" s="4"/>
      <c r="O22" s="4"/>
      <c r="P22" s="82"/>
    </row>
    <row r="23">
      <c r="A23" s="65"/>
      <c r="B23" s="69"/>
      <c r="C23" s="67"/>
      <c r="D23" s="67"/>
      <c r="E23" s="68"/>
      <c r="F23" s="67"/>
      <c r="G23" s="67"/>
      <c r="H23" s="4"/>
      <c r="I23" s="4"/>
      <c r="J23" s="4"/>
      <c r="K23" s="4"/>
      <c r="L23" s="4"/>
      <c r="M23" s="4"/>
      <c r="N23" s="4"/>
      <c r="O23" s="4"/>
      <c r="P23" s="82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</row>
    <row r="24">
      <c r="A24" s="65"/>
      <c r="B24" s="70"/>
      <c r="C24" s="67"/>
      <c r="D24" s="67"/>
      <c r="E24" s="68"/>
      <c r="F24" s="67"/>
      <c r="G24" s="67"/>
      <c r="H24" s="39"/>
      <c r="I24" s="39"/>
      <c r="J24" s="39"/>
      <c r="K24" s="39"/>
      <c r="L24" s="39"/>
      <c r="M24" s="39"/>
      <c r="N24" s="39"/>
      <c r="O24" s="39"/>
      <c r="P24" s="5"/>
    </row>
    <row r="25">
      <c r="A25" s="65"/>
      <c r="B25" s="70"/>
      <c r="C25" s="67"/>
      <c r="D25" s="67"/>
      <c r="E25" s="68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90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</row>
    <row r="26">
      <c r="A26" s="65"/>
      <c r="B26" s="70"/>
      <c r="C26" s="67"/>
      <c r="D26" s="67"/>
      <c r="E26" s="68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5"/>
    </row>
    <row r="27">
      <c r="A27" s="65"/>
      <c r="B27" s="70"/>
      <c r="C27" s="67"/>
      <c r="D27" s="67"/>
      <c r="E27" s="68"/>
      <c r="F27" s="67"/>
      <c r="G27" s="67"/>
      <c r="H27" s="39"/>
      <c r="I27" s="39"/>
      <c r="J27" s="39"/>
      <c r="K27" s="39"/>
      <c r="L27" s="39"/>
      <c r="M27" s="39"/>
      <c r="N27" s="39"/>
      <c r="O27" s="39"/>
      <c r="P27" s="90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</row>
    <row r="28">
      <c r="A28" s="57"/>
      <c r="B28" s="58"/>
      <c r="C28" s="59"/>
      <c r="D28" s="59"/>
      <c r="E28" s="59"/>
      <c r="F28" s="59"/>
      <c r="G28" s="59"/>
      <c r="H28" s="5"/>
      <c r="I28" s="5"/>
      <c r="J28" s="5"/>
      <c r="K28" s="5"/>
      <c r="L28" s="5"/>
      <c r="M28" s="5"/>
      <c r="N28" s="5"/>
      <c r="O28" s="5"/>
      <c r="P28" s="5"/>
    </row>
    <row r="29">
      <c r="A29" s="57"/>
      <c r="B29" s="58"/>
      <c r="C29" s="59"/>
      <c r="D29" s="59"/>
      <c r="E29" s="59"/>
      <c r="F29" s="59"/>
      <c r="G29" s="59"/>
      <c r="H29" s="5"/>
      <c r="I29" s="5"/>
      <c r="J29" s="5"/>
      <c r="K29" s="5"/>
      <c r="L29" s="5"/>
      <c r="M29" s="5"/>
      <c r="N29" s="5"/>
      <c r="O29" s="5"/>
      <c r="P29" s="5"/>
    </row>
    <row r="30">
      <c r="A30" s="57"/>
      <c r="B30" s="58"/>
      <c r="C30" s="59"/>
      <c r="D30" s="59"/>
      <c r="E30" s="59"/>
      <c r="F30" s="59"/>
      <c r="G30" s="59"/>
      <c r="H30" s="5"/>
      <c r="I30" s="5"/>
      <c r="J30" s="5"/>
      <c r="K30" s="5"/>
      <c r="L30" s="5"/>
      <c r="M30" s="5"/>
      <c r="N30" s="5"/>
      <c r="O30" s="5"/>
      <c r="P30" s="5"/>
    </row>
    <row r="31">
      <c r="B31" s="58"/>
      <c r="C31" s="59"/>
      <c r="D31" s="59"/>
      <c r="E31" s="59"/>
      <c r="F31" s="59"/>
      <c r="G31" s="59"/>
      <c r="H31" s="5"/>
      <c r="I31" s="5"/>
      <c r="J31" s="5"/>
      <c r="K31" s="5"/>
      <c r="L31" s="5"/>
      <c r="M31" s="5"/>
      <c r="N31" s="5"/>
      <c r="O31" s="5"/>
      <c r="P31" s="5"/>
    </row>
    <row r="32">
      <c r="B32" s="58"/>
      <c r="C32" s="59"/>
      <c r="D32" s="59"/>
      <c r="E32" s="59"/>
      <c r="F32" s="59"/>
      <c r="G32" s="59"/>
      <c r="H32" s="5"/>
      <c r="I32" s="5"/>
      <c r="J32" s="5"/>
      <c r="K32" s="5"/>
      <c r="L32" s="5"/>
      <c r="M32" s="5"/>
      <c r="N32" s="5"/>
      <c r="O32" s="5"/>
      <c r="P32" s="5"/>
    </row>
    <row r="33">
      <c r="B33" s="58"/>
      <c r="C33" s="59"/>
      <c r="D33" s="59"/>
      <c r="E33" s="59"/>
      <c r="F33" s="59"/>
      <c r="G33" s="59"/>
      <c r="H33" s="5"/>
      <c r="I33" s="5"/>
      <c r="J33" s="5"/>
      <c r="K33" s="5"/>
      <c r="L33" s="5"/>
      <c r="M33" s="5"/>
      <c r="N33" s="5"/>
      <c r="O33" s="5"/>
      <c r="P33" s="5"/>
    </row>
    <row r="34">
      <c r="B34" s="58"/>
      <c r="C34" s="59"/>
      <c r="D34" s="59"/>
      <c r="E34" s="59"/>
      <c r="F34" s="59"/>
      <c r="G34" s="59"/>
      <c r="H34" s="5"/>
      <c r="I34" s="5"/>
      <c r="J34" s="5"/>
      <c r="K34" s="5"/>
      <c r="L34" s="5"/>
      <c r="M34" s="5"/>
      <c r="N34" s="5"/>
      <c r="O34" s="5"/>
      <c r="P34" s="5"/>
    </row>
    <row r="35">
      <c r="B35" s="58"/>
      <c r="C35" s="59"/>
      <c r="D35" s="59"/>
      <c r="E35" s="59"/>
      <c r="F35" s="59"/>
      <c r="G35" s="59"/>
      <c r="H35" s="5"/>
      <c r="I35" s="5"/>
      <c r="J35" s="5"/>
      <c r="K35" s="5"/>
      <c r="L35" s="5"/>
      <c r="M35" s="5"/>
      <c r="N35" s="5"/>
      <c r="O35" s="5"/>
      <c r="P35" s="5"/>
    </row>
    <row r="36">
      <c r="B36" s="58"/>
      <c r="C36" s="59"/>
      <c r="D36" s="59"/>
      <c r="E36" s="59"/>
      <c r="F36" s="59"/>
      <c r="G36" s="59"/>
      <c r="H36" s="5"/>
      <c r="I36" s="5"/>
      <c r="J36" s="5"/>
      <c r="K36" s="5"/>
      <c r="L36" s="5"/>
      <c r="M36" s="5"/>
      <c r="N36" s="5"/>
      <c r="O36" s="5"/>
      <c r="P36" s="5"/>
    </row>
    <row r="37">
      <c r="B37" s="58"/>
      <c r="C37" s="59"/>
      <c r="D37" s="59"/>
      <c r="E37" s="59"/>
      <c r="F37" s="59"/>
      <c r="G37" s="59"/>
      <c r="H37" s="5"/>
      <c r="I37" s="5"/>
      <c r="J37" s="5"/>
      <c r="K37" s="5"/>
      <c r="L37" s="5"/>
      <c r="M37" s="5"/>
      <c r="N37" s="5"/>
      <c r="O37" s="5"/>
      <c r="P37" s="5"/>
    </row>
    <row r="38">
      <c r="B38" s="58"/>
      <c r="C38" s="59"/>
      <c r="D38" s="59"/>
      <c r="E38" s="59"/>
      <c r="F38" s="59"/>
      <c r="G38" s="59"/>
      <c r="H38" s="5"/>
      <c r="I38" s="5"/>
      <c r="J38" s="5"/>
      <c r="K38" s="5"/>
      <c r="L38" s="5"/>
      <c r="M38" s="5"/>
      <c r="N38" s="5"/>
      <c r="O38" s="5"/>
      <c r="P38" s="5"/>
    </row>
    <row r="39">
      <c r="B39" s="58"/>
      <c r="C39" s="59"/>
      <c r="D39" s="59"/>
      <c r="E39" s="59"/>
      <c r="F39" s="59"/>
      <c r="G39" s="59"/>
      <c r="H39" s="5"/>
      <c r="I39" s="5"/>
      <c r="J39" s="5"/>
      <c r="K39" s="5"/>
      <c r="L39" s="5"/>
      <c r="M39" s="5"/>
      <c r="N39" s="5"/>
      <c r="O39" s="5"/>
      <c r="P39" s="5"/>
    </row>
    <row r="40">
      <c r="A40" s="57"/>
      <c r="B40" s="60"/>
      <c r="C40" s="59"/>
      <c r="D40" s="59"/>
      <c r="E40" s="59"/>
      <c r="F40" s="59"/>
      <c r="G40" s="59"/>
      <c r="H40" s="5"/>
      <c r="I40" s="5"/>
      <c r="J40" s="5"/>
      <c r="K40" s="5"/>
      <c r="L40" s="5"/>
      <c r="M40" s="5"/>
      <c r="N40" s="5"/>
      <c r="O40" s="5"/>
      <c r="P40" s="5"/>
    </row>
    <row r="41">
      <c r="B41" s="60"/>
      <c r="C41" s="59"/>
      <c r="D41" s="59"/>
      <c r="E41" s="59"/>
      <c r="F41" s="59"/>
      <c r="G41" s="59"/>
      <c r="H41" s="5"/>
      <c r="I41" s="5"/>
      <c r="J41" s="5"/>
      <c r="K41" s="5"/>
      <c r="L41" s="5"/>
      <c r="M41" s="5"/>
      <c r="N41" s="5"/>
      <c r="O41" s="5"/>
      <c r="P41" s="5"/>
    </row>
    <row r="42">
      <c r="B42" s="60"/>
      <c r="C42" s="59"/>
      <c r="D42" s="59"/>
      <c r="E42" s="59"/>
      <c r="F42" s="59"/>
      <c r="G42" s="59"/>
      <c r="H42" s="5"/>
      <c r="I42" s="5"/>
      <c r="J42" s="5"/>
      <c r="K42" s="5"/>
      <c r="L42" s="5"/>
      <c r="M42" s="5"/>
      <c r="N42" s="5"/>
      <c r="O42" s="5"/>
      <c r="P42" s="5"/>
    </row>
    <row r="43">
      <c r="B43" s="60"/>
      <c r="C43" s="59"/>
      <c r="D43" s="59"/>
      <c r="E43" s="59"/>
      <c r="F43" s="59"/>
      <c r="G43" s="59"/>
      <c r="H43" s="5"/>
      <c r="I43" s="5"/>
      <c r="J43" s="5"/>
      <c r="K43" s="5"/>
      <c r="L43" s="5"/>
      <c r="M43" s="5"/>
      <c r="N43" s="5"/>
      <c r="O43" s="5"/>
      <c r="P43" s="5"/>
    </row>
    <row r="44">
      <c r="B44" s="60"/>
      <c r="C44" s="59"/>
      <c r="D44" s="59"/>
      <c r="E44" s="59"/>
      <c r="F44" s="59"/>
      <c r="G44" s="59"/>
      <c r="H44" s="5"/>
      <c r="I44" s="5"/>
      <c r="J44" s="5"/>
      <c r="K44" s="5"/>
      <c r="L44" s="5"/>
      <c r="M44" s="5"/>
      <c r="N44" s="5"/>
      <c r="O44" s="5"/>
      <c r="P44" s="5"/>
    </row>
    <row r="45">
      <c r="B45" s="60"/>
      <c r="C45" s="59"/>
      <c r="D45" s="59"/>
      <c r="E45" s="59"/>
      <c r="F45" s="59"/>
      <c r="G45" s="59"/>
      <c r="H45" s="5"/>
      <c r="I45" s="5"/>
      <c r="J45" s="5"/>
      <c r="K45" s="5"/>
      <c r="L45" s="5"/>
      <c r="M45" s="5"/>
      <c r="N45" s="5"/>
      <c r="O45" s="5"/>
      <c r="P45" s="5"/>
    </row>
    <row r="46">
      <c r="B46" s="60"/>
      <c r="C46" s="59"/>
      <c r="D46" s="59"/>
      <c r="E46" s="59"/>
      <c r="F46" s="59"/>
      <c r="G46" s="59"/>
      <c r="H46" s="5"/>
      <c r="I46" s="5"/>
      <c r="J46" s="5"/>
      <c r="K46" s="5"/>
      <c r="L46" s="5"/>
      <c r="M46" s="5"/>
      <c r="N46" s="5"/>
      <c r="O46" s="5"/>
      <c r="P46" s="5"/>
    </row>
    <row r="47">
      <c r="B47" s="60"/>
      <c r="C47" s="59"/>
      <c r="D47" s="59"/>
      <c r="E47" s="59"/>
      <c r="F47" s="59"/>
      <c r="G47" s="59"/>
      <c r="H47" s="5"/>
      <c r="I47" s="5"/>
      <c r="J47" s="5"/>
      <c r="K47" s="5"/>
      <c r="L47" s="5"/>
      <c r="M47" s="5"/>
      <c r="N47" s="5"/>
      <c r="O47" s="5"/>
      <c r="P47" s="5"/>
    </row>
    <row r="48">
      <c r="B48" s="60"/>
      <c r="C48" s="59"/>
      <c r="D48" s="59"/>
      <c r="E48" s="59"/>
      <c r="F48" s="59"/>
      <c r="G48" s="59"/>
      <c r="H48" s="5"/>
      <c r="I48" s="5"/>
      <c r="J48" s="5"/>
      <c r="K48" s="5"/>
      <c r="L48" s="5"/>
      <c r="M48" s="5"/>
      <c r="N48" s="5"/>
      <c r="O48" s="5"/>
      <c r="P48" s="5"/>
    </row>
    <row r="49">
      <c r="B49" s="60"/>
      <c r="C49" s="59"/>
      <c r="D49" s="59"/>
      <c r="E49" s="59"/>
      <c r="F49" s="59"/>
      <c r="G49" s="59"/>
      <c r="H49" s="5"/>
      <c r="I49" s="5"/>
      <c r="J49" s="5"/>
      <c r="K49" s="5"/>
      <c r="L49" s="5"/>
      <c r="M49" s="5"/>
      <c r="N49" s="5"/>
      <c r="O49" s="5"/>
      <c r="P49" s="5"/>
    </row>
    <row r="50">
      <c r="B50" s="60"/>
      <c r="C50" s="59"/>
      <c r="D50" s="59"/>
      <c r="E50" s="59"/>
      <c r="F50" s="59"/>
      <c r="G50" s="59"/>
      <c r="H50" s="5"/>
      <c r="I50" s="5"/>
      <c r="J50" s="5"/>
      <c r="K50" s="5"/>
      <c r="L50" s="5"/>
      <c r="M50" s="5"/>
      <c r="N50" s="5"/>
      <c r="O50" s="5"/>
      <c r="P50" s="5"/>
    </row>
    <row r="51">
      <c r="B51" s="60"/>
      <c r="C51" s="59"/>
      <c r="D51" s="59"/>
      <c r="E51" s="59"/>
      <c r="F51" s="59"/>
      <c r="G51" s="59"/>
      <c r="H51" s="5"/>
      <c r="I51" s="5"/>
      <c r="J51" s="5"/>
      <c r="K51" s="5"/>
      <c r="L51" s="5"/>
      <c r="M51" s="5"/>
      <c r="N51" s="5"/>
      <c r="O51" s="5"/>
      <c r="P51" s="5"/>
    </row>
    <row r="52">
      <c r="A52" s="61"/>
    </row>
    <row r="53">
      <c r="A53" s="61"/>
    </row>
    <row r="54">
      <c r="A54" s="61"/>
    </row>
    <row r="55">
      <c r="A55" s="61"/>
    </row>
    <row r="56">
      <c r="A56" s="61"/>
    </row>
    <row r="57">
      <c r="A57" s="61"/>
    </row>
    <row r="58">
      <c r="A58" s="61"/>
    </row>
    <row r="59">
      <c r="A59" s="61"/>
    </row>
    <row r="60">
      <c r="A60" s="61"/>
    </row>
    <row r="61">
      <c r="A61" s="61"/>
    </row>
    <row r="62">
      <c r="A62" s="61"/>
    </row>
    <row r="63">
      <c r="A63" s="61"/>
    </row>
    <row r="64">
      <c r="A64" s="61"/>
    </row>
    <row r="65">
      <c r="A65" s="61"/>
    </row>
    <row r="66">
      <c r="A66" s="61"/>
    </row>
    <row r="67">
      <c r="A67" s="61"/>
    </row>
    <row r="68">
      <c r="A68" s="61"/>
    </row>
    <row r="69">
      <c r="A69" s="61"/>
    </row>
    <row r="70">
      <c r="A70" s="61"/>
    </row>
    <row r="71">
      <c r="A71" s="61"/>
    </row>
    <row r="72">
      <c r="A72" s="61"/>
    </row>
    <row r="73">
      <c r="A73" s="61"/>
    </row>
    <row r="74">
      <c r="A74" s="61"/>
    </row>
    <row r="75">
      <c r="A75" s="61"/>
    </row>
    <row r="76">
      <c r="A76" s="61"/>
    </row>
    <row r="77">
      <c r="A77" s="61"/>
    </row>
    <row r="78">
      <c r="A78" s="61"/>
    </row>
    <row r="79">
      <c r="A79" s="61"/>
    </row>
    <row r="80">
      <c r="A80" s="61"/>
    </row>
    <row r="81">
      <c r="A81" s="61"/>
    </row>
    <row r="82">
      <c r="A82" s="61"/>
    </row>
    <row r="83">
      <c r="A83" s="61"/>
    </row>
    <row r="84">
      <c r="A84" s="61"/>
    </row>
    <row r="85">
      <c r="A85" s="61"/>
    </row>
    <row r="86">
      <c r="A86" s="61"/>
    </row>
    <row r="87">
      <c r="A87" s="61"/>
    </row>
    <row r="88">
      <c r="A88" s="61"/>
    </row>
    <row r="89">
      <c r="A89" s="61"/>
    </row>
    <row r="90">
      <c r="A90" s="61"/>
    </row>
    <row r="91">
      <c r="A91" s="61"/>
    </row>
    <row r="92">
      <c r="A92" s="61"/>
    </row>
    <row r="93">
      <c r="A93" s="61"/>
    </row>
    <row r="94">
      <c r="A94" s="61"/>
    </row>
    <row r="95">
      <c r="A95" s="61"/>
    </row>
    <row r="96">
      <c r="A96" s="61"/>
    </row>
    <row r="97">
      <c r="A97" s="61"/>
    </row>
    <row r="98">
      <c r="A98" s="61"/>
    </row>
    <row r="99">
      <c r="A99" s="61"/>
    </row>
    <row r="100">
      <c r="A100" s="61"/>
    </row>
    <row r="101">
      <c r="A101" s="61"/>
    </row>
    <row r="102">
      <c r="A102" s="61"/>
    </row>
    <row r="103">
      <c r="A103" s="61"/>
    </row>
    <row r="104">
      <c r="A104" s="61"/>
    </row>
    <row r="105">
      <c r="A105" s="61"/>
    </row>
    <row r="106">
      <c r="A106" s="61"/>
    </row>
    <row r="107">
      <c r="A107" s="61"/>
    </row>
    <row r="108">
      <c r="A108" s="61"/>
    </row>
    <row r="109">
      <c r="A109" s="61"/>
    </row>
    <row r="110">
      <c r="A110" s="61"/>
    </row>
    <row r="111">
      <c r="A111" s="61"/>
    </row>
    <row r="112">
      <c r="A112" s="61"/>
    </row>
    <row r="113">
      <c r="A113" s="61"/>
    </row>
    <row r="114">
      <c r="A114" s="61"/>
    </row>
    <row r="115">
      <c r="A115" s="61"/>
    </row>
    <row r="116">
      <c r="A116" s="61"/>
    </row>
    <row r="117">
      <c r="A117" s="61"/>
    </row>
    <row r="118">
      <c r="A118" s="61"/>
    </row>
    <row r="119">
      <c r="A119" s="61"/>
    </row>
    <row r="120">
      <c r="A120" s="61"/>
    </row>
    <row r="121">
      <c r="A121" s="61"/>
    </row>
    <row r="122">
      <c r="A122" s="61"/>
    </row>
    <row r="123">
      <c r="A123" s="61"/>
    </row>
    <row r="124">
      <c r="A124" s="61"/>
    </row>
    <row r="125">
      <c r="A125" s="61"/>
    </row>
    <row r="126">
      <c r="A126" s="61"/>
    </row>
    <row r="127">
      <c r="A127" s="61"/>
    </row>
    <row r="128">
      <c r="A128" s="61"/>
    </row>
    <row r="129">
      <c r="A129" s="61"/>
    </row>
    <row r="130">
      <c r="A130" s="61"/>
    </row>
    <row r="131">
      <c r="A131" s="61"/>
    </row>
    <row r="132">
      <c r="A132" s="61"/>
    </row>
    <row r="133">
      <c r="A133" s="61"/>
    </row>
    <row r="134">
      <c r="A134" s="61"/>
    </row>
    <row r="135">
      <c r="A135" s="61"/>
    </row>
    <row r="136">
      <c r="A136" s="61"/>
    </row>
    <row r="137">
      <c r="A137" s="61"/>
    </row>
    <row r="138">
      <c r="A138" s="61"/>
    </row>
    <row r="139">
      <c r="A139" s="61"/>
    </row>
    <row r="140">
      <c r="A140" s="61"/>
    </row>
    <row r="141">
      <c r="A141" s="61"/>
    </row>
    <row r="142">
      <c r="A142" s="61"/>
    </row>
    <row r="143">
      <c r="A143" s="61"/>
    </row>
    <row r="144">
      <c r="A144" s="61"/>
    </row>
    <row r="145">
      <c r="A145" s="61"/>
    </row>
    <row r="146">
      <c r="A146" s="61"/>
    </row>
    <row r="147">
      <c r="A147" s="61"/>
    </row>
    <row r="148">
      <c r="A148" s="61"/>
    </row>
    <row r="149">
      <c r="A149" s="61"/>
    </row>
    <row r="150">
      <c r="A150" s="61"/>
    </row>
    <row r="151">
      <c r="A151" s="61"/>
    </row>
    <row r="152">
      <c r="A152" s="61"/>
    </row>
    <row r="153">
      <c r="A153" s="61"/>
    </row>
    <row r="154">
      <c r="A154" s="61"/>
    </row>
    <row r="155">
      <c r="A155" s="61"/>
    </row>
    <row r="156">
      <c r="A156" s="61"/>
    </row>
    <row r="157">
      <c r="A157" s="61"/>
    </row>
    <row r="158">
      <c r="A158" s="61"/>
    </row>
    <row r="159">
      <c r="A159" s="61"/>
    </row>
    <row r="160">
      <c r="A160" s="61"/>
    </row>
    <row r="161">
      <c r="A161" s="61"/>
    </row>
    <row r="162">
      <c r="A162" s="61"/>
    </row>
    <row r="163">
      <c r="A163" s="61"/>
    </row>
    <row r="164">
      <c r="A164" s="61"/>
    </row>
    <row r="165">
      <c r="A165" s="61"/>
    </row>
    <row r="166">
      <c r="A166" s="61"/>
    </row>
    <row r="167">
      <c r="A167" s="61"/>
    </row>
    <row r="168">
      <c r="A168" s="61"/>
    </row>
    <row r="169">
      <c r="A169" s="61"/>
    </row>
    <row r="170">
      <c r="A170" s="61"/>
    </row>
    <row r="171">
      <c r="A171" s="61"/>
    </row>
    <row r="172">
      <c r="A172" s="61"/>
    </row>
    <row r="173">
      <c r="A173" s="61"/>
    </row>
    <row r="174">
      <c r="A174" s="61"/>
    </row>
    <row r="175">
      <c r="A175" s="61"/>
    </row>
    <row r="176">
      <c r="A176" s="61"/>
    </row>
    <row r="177">
      <c r="A177" s="61"/>
    </row>
    <row r="178">
      <c r="A178" s="61"/>
    </row>
    <row r="179">
      <c r="A179" s="61"/>
    </row>
    <row r="180">
      <c r="A180" s="61"/>
    </row>
    <row r="181">
      <c r="A181" s="61"/>
    </row>
    <row r="182">
      <c r="A182" s="61"/>
    </row>
    <row r="183">
      <c r="A183" s="61"/>
    </row>
    <row r="184">
      <c r="A184" s="61"/>
    </row>
    <row r="185">
      <c r="A185" s="61"/>
    </row>
    <row r="186">
      <c r="A186" s="61"/>
    </row>
    <row r="187">
      <c r="A187" s="61"/>
    </row>
    <row r="188">
      <c r="A188" s="61"/>
    </row>
    <row r="189">
      <c r="A189" s="61"/>
    </row>
    <row r="190">
      <c r="A190" s="61"/>
    </row>
    <row r="191">
      <c r="A191" s="61"/>
    </row>
    <row r="192">
      <c r="A192" s="61"/>
    </row>
    <row r="193">
      <c r="A193" s="61"/>
    </row>
    <row r="194">
      <c r="A194" s="61"/>
    </row>
    <row r="195">
      <c r="A195" s="61"/>
    </row>
    <row r="196">
      <c r="A196" s="61"/>
    </row>
    <row r="197">
      <c r="A197" s="61"/>
    </row>
    <row r="198">
      <c r="A198" s="61"/>
    </row>
    <row r="199">
      <c r="A199" s="61"/>
    </row>
    <row r="200">
      <c r="A200" s="61"/>
    </row>
    <row r="201">
      <c r="A201" s="61"/>
    </row>
    <row r="202">
      <c r="A202" s="61"/>
    </row>
    <row r="203">
      <c r="A203" s="61"/>
    </row>
    <row r="204">
      <c r="A204" s="61"/>
    </row>
    <row r="205">
      <c r="A205" s="61"/>
    </row>
    <row r="206">
      <c r="A206" s="61"/>
    </row>
    <row r="207">
      <c r="A207" s="61"/>
    </row>
    <row r="208">
      <c r="A208" s="61"/>
    </row>
    <row r="209">
      <c r="A209" s="61"/>
    </row>
    <row r="210">
      <c r="A210" s="61"/>
    </row>
    <row r="211">
      <c r="A211" s="61"/>
    </row>
    <row r="212">
      <c r="A212" s="61"/>
    </row>
    <row r="213">
      <c r="A213" s="61"/>
    </row>
    <row r="214">
      <c r="A214" s="61"/>
    </row>
    <row r="215">
      <c r="A215" s="61"/>
    </row>
    <row r="216">
      <c r="A216" s="61"/>
    </row>
    <row r="217">
      <c r="A217" s="61"/>
    </row>
    <row r="218">
      <c r="A218" s="61"/>
    </row>
    <row r="219">
      <c r="A219" s="61"/>
    </row>
    <row r="220">
      <c r="A220" s="61"/>
    </row>
    <row r="221">
      <c r="A221" s="61"/>
    </row>
    <row r="222">
      <c r="A222" s="61"/>
    </row>
    <row r="223">
      <c r="A223" s="61"/>
    </row>
    <row r="224">
      <c r="A224" s="61"/>
    </row>
    <row r="225">
      <c r="A225" s="61"/>
    </row>
    <row r="226">
      <c r="A226" s="61"/>
    </row>
    <row r="227">
      <c r="A227" s="61"/>
    </row>
    <row r="228">
      <c r="A228" s="61"/>
    </row>
    <row r="229">
      <c r="A229" s="61"/>
    </row>
    <row r="230">
      <c r="A230" s="61"/>
    </row>
    <row r="231">
      <c r="A231" s="61"/>
    </row>
    <row r="232">
      <c r="A232" s="61"/>
    </row>
    <row r="233">
      <c r="A233" s="61"/>
    </row>
    <row r="234">
      <c r="A234" s="61"/>
    </row>
    <row r="235">
      <c r="A235" s="61"/>
    </row>
    <row r="236">
      <c r="A236" s="61"/>
    </row>
    <row r="237">
      <c r="A237" s="61"/>
    </row>
    <row r="238">
      <c r="A238" s="61"/>
    </row>
    <row r="239">
      <c r="A239" s="61"/>
    </row>
    <row r="240">
      <c r="A240" s="61"/>
    </row>
    <row r="241">
      <c r="A241" s="61"/>
    </row>
    <row r="242">
      <c r="A242" s="61"/>
    </row>
    <row r="243">
      <c r="A243" s="61"/>
    </row>
    <row r="244">
      <c r="A244" s="61"/>
    </row>
    <row r="245">
      <c r="A245" s="61"/>
    </row>
    <row r="246">
      <c r="A246" s="61"/>
    </row>
    <row r="247">
      <c r="A247" s="61"/>
    </row>
    <row r="248">
      <c r="A248" s="61"/>
    </row>
    <row r="249">
      <c r="A249" s="61"/>
    </row>
    <row r="250">
      <c r="A250" s="61"/>
    </row>
    <row r="251">
      <c r="A251" s="61"/>
    </row>
    <row r="252">
      <c r="A252" s="61"/>
    </row>
    <row r="253">
      <c r="A253" s="61"/>
    </row>
    <row r="254">
      <c r="A254" s="61"/>
    </row>
    <row r="255">
      <c r="A255" s="61"/>
    </row>
    <row r="256">
      <c r="A256" s="61"/>
    </row>
    <row r="257">
      <c r="A257" s="61"/>
    </row>
    <row r="258">
      <c r="A258" s="61"/>
    </row>
    <row r="259">
      <c r="A259" s="61"/>
    </row>
    <row r="260">
      <c r="A260" s="61"/>
    </row>
    <row r="261">
      <c r="A261" s="61"/>
    </row>
    <row r="262">
      <c r="A262" s="61"/>
    </row>
    <row r="263">
      <c r="A263" s="61"/>
    </row>
    <row r="264">
      <c r="A264" s="61"/>
    </row>
    <row r="265">
      <c r="A265" s="61"/>
    </row>
    <row r="266">
      <c r="A266" s="61"/>
    </row>
    <row r="267">
      <c r="A267" s="61"/>
    </row>
    <row r="268">
      <c r="A268" s="61"/>
    </row>
    <row r="269">
      <c r="A269" s="61"/>
    </row>
    <row r="270">
      <c r="A270" s="61"/>
    </row>
    <row r="271">
      <c r="A271" s="61"/>
    </row>
    <row r="272">
      <c r="A272" s="61"/>
    </row>
    <row r="273">
      <c r="A273" s="61"/>
    </row>
    <row r="274">
      <c r="A274" s="61"/>
    </row>
    <row r="275">
      <c r="A275" s="61"/>
    </row>
    <row r="276">
      <c r="A276" s="61"/>
    </row>
    <row r="277">
      <c r="A277" s="61"/>
    </row>
    <row r="278">
      <c r="A278" s="61"/>
    </row>
    <row r="279">
      <c r="A279" s="61"/>
    </row>
    <row r="280">
      <c r="A280" s="61"/>
    </row>
    <row r="281">
      <c r="A281" s="61"/>
    </row>
    <row r="282">
      <c r="A282" s="61"/>
    </row>
    <row r="283">
      <c r="A283" s="61"/>
    </row>
    <row r="284">
      <c r="A284" s="61"/>
    </row>
    <row r="285">
      <c r="A285" s="61"/>
    </row>
    <row r="286">
      <c r="A286" s="61"/>
    </row>
    <row r="287">
      <c r="A287" s="61"/>
    </row>
    <row r="288">
      <c r="A288" s="61"/>
    </row>
    <row r="289">
      <c r="A289" s="61"/>
    </row>
    <row r="290">
      <c r="A290" s="61"/>
    </row>
    <row r="291">
      <c r="A291" s="61"/>
    </row>
    <row r="292">
      <c r="A292" s="61"/>
    </row>
    <row r="293">
      <c r="A293" s="61"/>
    </row>
    <row r="294">
      <c r="A294" s="61"/>
    </row>
    <row r="295">
      <c r="A295" s="61"/>
    </row>
    <row r="296">
      <c r="A296" s="61"/>
    </row>
    <row r="297">
      <c r="A297" s="61"/>
    </row>
    <row r="298">
      <c r="A298" s="61"/>
    </row>
    <row r="299">
      <c r="A299" s="61"/>
    </row>
    <row r="300">
      <c r="A300" s="61"/>
    </row>
    <row r="301">
      <c r="A301" s="61"/>
    </row>
    <row r="302">
      <c r="A302" s="61"/>
    </row>
    <row r="303">
      <c r="A303" s="61"/>
    </row>
    <row r="304">
      <c r="A304" s="61"/>
    </row>
    <row r="305">
      <c r="A305" s="61"/>
    </row>
    <row r="306">
      <c r="A306" s="61"/>
    </row>
    <row r="307">
      <c r="A307" s="61"/>
    </row>
    <row r="308">
      <c r="A308" s="61"/>
    </row>
    <row r="309">
      <c r="A309" s="61"/>
    </row>
    <row r="310">
      <c r="A310" s="61"/>
    </row>
    <row r="311">
      <c r="A311" s="61"/>
    </row>
    <row r="312">
      <c r="A312" s="61"/>
    </row>
    <row r="313">
      <c r="A313" s="61"/>
    </row>
    <row r="314">
      <c r="A314" s="61"/>
    </row>
    <row r="315">
      <c r="A315" s="61"/>
    </row>
    <row r="316">
      <c r="A316" s="61"/>
    </row>
    <row r="317">
      <c r="A317" s="61"/>
    </row>
    <row r="318">
      <c r="A318" s="61"/>
    </row>
    <row r="319">
      <c r="A319" s="61"/>
    </row>
    <row r="320">
      <c r="A320" s="61"/>
    </row>
    <row r="321">
      <c r="A321" s="61"/>
    </row>
    <row r="322">
      <c r="A322" s="61"/>
    </row>
    <row r="323">
      <c r="A323" s="61"/>
    </row>
    <row r="324">
      <c r="A324" s="61"/>
    </row>
    <row r="325">
      <c r="A325" s="61"/>
    </row>
    <row r="326">
      <c r="A326" s="61"/>
    </row>
    <row r="327">
      <c r="A327" s="61"/>
    </row>
    <row r="328">
      <c r="A328" s="61"/>
    </row>
    <row r="329">
      <c r="A329" s="61"/>
    </row>
    <row r="330">
      <c r="A330" s="61"/>
    </row>
    <row r="331">
      <c r="A331" s="61"/>
    </row>
    <row r="332">
      <c r="A332" s="61"/>
    </row>
    <row r="333">
      <c r="A333" s="61"/>
    </row>
    <row r="334">
      <c r="A334" s="61"/>
    </row>
    <row r="335">
      <c r="A335" s="61"/>
    </row>
    <row r="336">
      <c r="A336" s="61"/>
    </row>
    <row r="337">
      <c r="A337" s="61"/>
    </row>
    <row r="338">
      <c r="A338" s="61"/>
    </row>
    <row r="339">
      <c r="A339" s="61"/>
    </row>
    <row r="340">
      <c r="A340" s="61"/>
    </row>
    <row r="341">
      <c r="A341" s="61"/>
    </row>
    <row r="342">
      <c r="A342" s="61"/>
    </row>
    <row r="343">
      <c r="A343" s="61"/>
    </row>
    <row r="344">
      <c r="A344" s="61"/>
    </row>
    <row r="345">
      <c r="A345" s="61"/>
    </row>
    <row r="346">
      <c r="A346" s="61"/>
    </row>
    <row r="347">
      <c r="A347" s="61"/>
    </row>
    <row r="348">
      <c r="A348" s="61"/>
    </row>
    <row r="349">
      <c r="A349" s="61"/>
    </row>
    <row r="350">
      <c r="A350" s="61"/>
    </row>
    <row r="351">
      <c r="A351" s="61"/>
    </row>
    <row r="352">
      <c r="A352" s="61"/>
    </row>
    <row r="353">
      <c r="A353" s="61"/>
    </row>
    <row r="354">
      <c r="A354" s="61"/>
    </row>
    <row r="355">
      <c r="A355" s="61"/>
    </row>
    <row r="356">
      <c r="A356" s="61"/>
    </row>
    <row r="357">
      <c r="A357" s="61"/>
    </row>
    <row r="358">
      <c r="A358" s="61"/>
    </row>
    <row r="359">
      <c r="A359" s="61"/>
    </row>
    <row r="360">
      <c r="A360" s="61"/>
    </row>
    <row r="361">
      <c r="A361" s="61"/>
    </row>
    <row r="362">
      <c r="A362" s="61"/>
    </row>
    <row r="363">
      <c r="A363" s="61"/>
    </row>
    <row r="364">
      <c r="A364" s="61"/>
    </row>
    <row r="365">
      <c r="A365" s="61"/>
    </row>
    <row r="366">
      <c r="A366" s="61"/>
    </row>
    <row r="367">
      <c r="A367" s="61"/>
    </row>
    <row r="368">
      <c r="A368" s="61"/>
    </row>
    <row r="369">
      <c r="A369" s="61"/>
    </row>
    <row r="370">
      <c r="A370" s="61"/>
    </row>
    <row r="371">
      <c r="A371" s="61"/>
    </row>
    <row r="372">
      <c r="A372" s="61"/>
    </row>
    <row r="373">
      <c r="A373" s="61"/>
    </row>
    <row r="374">
      <c r="A374" s="61"/>
    </row>
    <row r="375">
      <c r="A375" s="61"/>
    </row>
    <row r="376">
      <c r="A376" s="61"/>
    </row>
    <row r="377">
      <c r="A377" s="61"/>
    </row>
    <row r="378">
      <c r="A378" s="61"/>
    </row>
    <row r="379">
      <c r="A379" s="61"/>
    </row>
    <row r="380">
      <c r="A380" s="61"/>
    </row>
    <row r="381">
      <c r="A381" s="61"/>
    </row>
    <row r="382">
      <c r="A382" s="61"/>
    </row>
    <row r="383">
      <c r="A383" s="61"/>
    </row>
    <row r="384">
      <c r="A384" s="61"/>
    </row>
    <row r="385">
      <c r="A385" s="61"/>
    </row>
    <row r="386">
      <c r="A386" s="61"/>
    </row>
    <row r="387">
      <c r="A387" s="61"/>
    </row>
    <row r="388">
      <c r="A388" s="61"/>
    </row>
    <row r="389">
      <c r="A389" s="61"/>
    </row>
    <row r="390">
      <c r="A390" s="61"/>
    </row>
    <row r="391">
      <c r="A391" s="61"/>
    </row>
    <row r="392">
      <c r="A392" s="61"/>
    </row>
    <row r="393">
      <c r="A393" s="61"/>
    </row>
    <row r="394">
      <c r="A394" s="61"/>
    </row>
    <row r="395">
      <c r="A395" s="61"/>
    </row>
    <row r="396">
      <c r="A396" s="61"/>
    </row>
    <row r="397">
      <c r="A397" s="61"/>
    </row>
    <row r="398">
      <c r="A398" s="61"/>
    </row>
    <row r="399">
      <c r="A399" s="61"/>
    </row>
    <row r="400">
      <c r="A400" s="61"/>
    </row>
    <row r="401">
      <c r="A401" s="61"/>
    </row>
    <row r="402">
      <c r="A402" s="61"/>
    </row>
    <row r="403">
      <c r="A403" s="61"/>
    </row>
    <row r="404">
      <c r="A404" s="61"/>
    </row>
    <row r="405">
      <c r="A405" s="61"/>
    </row>
    <row r="406">
      <c r="A406" s="61"/>
    </row>
    <row r="407">
      <c r="A407" s="61"/>
    </row>
    <row r="408">
      <c r="A408" s="61"/>
    </row>
    <row r="409">
      <c r="A409" s="61"/>
    </row>
    <row r="410">
      <c r="A410" s="61"/>
    </row>
    <row r="411">
      <c r="A411" s="61"/>
    </row>
    <row r="412">
      <c r="A412" s="61"/>
    </row>
    <row r="413">
      <c r="A413" s="61"/>
    </row>
    <row r="414">
      <c r="A414" s="61"/>
    </row>
    <row r="415">
      <c r="A415" s="61"/>
    </row>
    <row r="416">
      <c r="A416" s="61"/>
    </row>
    <row r="417">
      <c r="A417" s="61"/>
    </row>
    <row r="418">
      <c r="A418" s="61"/>
    </row>
    <row r="419">
      <c r="A419" s="61"/>
    </row>
    <row r="420">
      <c r="A420" s="61"/>
    </row>
    <row r="421">
      <c r="A421" s="61"/>
    </row>
    <row r="422">
      <c r="A422" s="61"/>
    </row>
    <row r="423">
      <c r="A423" s="61"/>
    </row>
    <row r="424">
      <c r="A424" s="61"/>
    </row>
    <row r="425">
      <c r="A425" s="61"/>
    </row>
    <row r="426">
      <c r="A426" s="61"/>
    </row>
    <row r="427">
      <c r="A427" s="61"/>
    </row>
    <row r="428">
      <c r="A428" s="61"/>
    </row>
    <row r="429">
      <c r="A429" s="61"/>
    </row>
    <row r="430">
      <c r="A430" s="61"/>
    </row>
    <row r="431">
      <c r="A431" s="61"/>
    </row>
    <row r="432">
      <c r="A432" s="61"/>
    </row>
    <row r="433">
      <c r="A433" s="61"/>
    </row>
    <row r="434">
      <c r="A434" s="61"/>
    </row>
    <row r="435">
      <c r="A435" s="61"/>
    </row>
    <row r="436">
      <c r="A436" s="61"/>
    </row>
    <row r="437">
      <c r="A437" s="61"/>
    </row>
    <row r="438">
      <c r="A438" s="61"/>
    </row>
    <row r="439">
      <c r="A439" s="61"/>
    </row>
    <row r="440">
      <c r="A440" s="61"/>
    </row>
    <row r="441">
      <c r="A441" s="61"/>
    </row>
    <row r="442">
      <c r="A442" s="61"/>
    </row>
    <row r="443">
      <c r="A443" s="61"/>
    </row>
    <row r="444">
      <c r="A444" s="61"/>
    </row>
    <row r="445">
      <c r="A445" s="61"/>
    </row>
    <row r="446">
      <c r="A446" s="61"/>
    </row>
    <row r="447">
      <c r="A447" s="61"/>
    </row>
    <row r="448">
      <c r="A448" s="61"/>
    </row>
    <row r="449">
      <c r="A449" s="61"/>
    </row>
    <row r="450">
      <c r="A450" s="61"/>
    </row>
    <row r="451">
      <c r="A451" s="61"/>
    </row>
    <row r="452">
      <c r="A452" s="61"/>
    </row>
    <row r="453">
      <c r="A453" s="61"/>
    </row>
    <row r="454">
      <c r="A454" s="61"/>
    </row>
    <row r="455">
      <c r="A455" s="61"/>
    </row>
    <row r="456">
      <c r="A456" s="61"/>
    </row>
    <row r="457">
      <c r="A457" s="61"/>
    </row>
    <row r="458">
      <c r="A458" s="61"/>
    </row>
    <row r="459">
      <c r="A459" s="61"/>
    </row>
    <row r="460">
      <c r="A460" s="61"/>
    </row>
    <row r="461">
      <c r="A461" s="61"/>
    </row>
    <row r="462">
      <c r="A462" s="61"/>
    </row>
    <row r="463">
      <c r="A463" s="61"/>
    </row>
    <row r="464">
      <c r="A464" s="61"/>
    </row>
    <row r="465">
      <c r="A465" s="61"/>
    </row>
    <row r="466">
      <c r="A466" s="61"/>
    </row>
    <row r="467">
      <c r="A467" s="61"/>
    </row>
    <row r="468">
      <c r="A468" s="61"/>
    </row>
    <row r="469">
      <c r="A469" s="61"/>
    </row>
    <row r="470">
      <c r="A470" s="61"/>
    </row>
    <row r="471">
      <c r="A471" s="61"/>
    </row>
    <row r="472">
      <c r="A472" s="61"/>
    </row>
    <row r="473">
      <c r="A473" s="61"/>
    </row>
    <row r="474">
      <c r="A474" s="61"/>
    </row>
    <row r="475">
      <c r="A475" s="61"/>
    </row>
    <row r="476">
      <c r="A476" s="61"/>
    </row>
    <row r="477">
      <c r="A477" s="61"/>
    </row>
    <row r="478">
      <c r="A478" s="61"/>
    </row>
    <row r="479">
      <c r="A479" s="61"/>
    </row>
    <row r="480">
      <c r="A480" s="61"/>
    </row>
    <row r="481">
      <c r="A481" s="61"/>
    </row>
    <row r="482">
      <c r="A482" s="61"/>
    </row>
    <row r="483">
      <c r="A483" s="61"/>
    </row>
    <row r="484">
      <c r="A484" s="61"/>
    </row>
    <row r="485">
      <c r="A485" s="61"/>
    </row>
    <row r="486">
      <c r="A486" s="61"/>
    </row>
    <row r="487">
      <c r="A487" s="61"/>
    </row>
    <row r="488">
      <c r="A488" s="61"/>
    </row>
    <row r="489">
      <c r="A489" s="61"/>
    </row>
    <row r="490">
      <c r="A490" s="61"/>
    </row>
    <row r="491">
      <c r="A491" s="61"/>
    </row>
    <row r="492">
      <c r="A492" s="61"/>
    </row>
    <row r="493">
      <c r="A493" s="61"/>
    </row>
    <row r="494">
      <c r="A494" s="61"/>
    </row>
    <row r="495">
      <c r="A495" s="61"/>
    </row>
    <row r="496">
      <c r="A496" s="61"/>
    </row>
    <row r="497">
      <c r="A497" s="61"/>
    </row>
    <row r="498">
      <c r="A498" s="61"/>
    </row>
    <row r="499">
      <c r="A499" s="61"/>
    </row>
    <row r="500">
      <c r="A500" s="61"/>
    </row>
    <row r="501">
      <c r="A501" s="61"/>
    </row>
    <row r="502">
      <c r="A502" s="61"/>
    </row>
    <row r="503">
      <c r="A503" s="61"/>
    </row>
    <row r="504">
      <c r="A504" s="61"/>
    </row>
    <row r="505">
      <c r="A505" s="61"/>
    </row>
    <row r="506">
      <c r="A506" s="61"/>
    </row>
    <row r="507">
      <c r="A507" s="61"/>
    </row>
    <row r="508">
      <c r="A508" s="61"/>
    </row>
    <row r="509">
      <c r="A509" s="61"/>
    </row>
    <row r="510">
      <c r="A510" s="61"/>
    </row>
    <row r="511">
      <c r="A511" s="61"/>
    </row>
    <row r="512">
      <c r="A512" s="61"/>
    </row>
    <row r="513">
      <c r="A513" s="61"/>
    </row>
    <row r="514">
      <c r="A514" s="61"/>
    </row>
    <row r="515">
      <c r="A515" s="61"/>
    </row>
    <row r="516">
      <c r="A516" s="61"/>
    </row>
    <row r="517">
      <c r="A517" s="61"/>
    </row>
    <row r="518">
      <c r="A518" s="61"/>
    </row>
    <row r="519">
      <c r="A519" s="61"/>
    </row>
    <row r="520">
      <c r="A520" s="61"/>
    </row>
    <row r="521">
      <c r="A521" s="61"/>
    </row>
    <row r="522">
      <c r="A522" s="61"/>
    </row>
    <row r="523">
      <c r="A523" s="61"/>
    </row>
    <row r="524">
      <c r="A524" s="61"/>
    </row>
    <row r="525">
      <c r="A525" s="61"/>
    </row>
    <row r="526">
      <c r="A526" s="61"/>
    </row>
    <row r="527">
      <c r="A527" s="61"/>
    </row>
    <row r="528">
      <c r="A528" s="61"/>
    </row>
    <row r="529">
      <c r="A529" s="61"/>
    </row>
    <row r="530">
      <c r="A530" s="61"/>
    </row>
    <row r="531">
      <c r="A531" s="61"/>
    </row>
    <row r="532">
      <c r="A532" s="61"/>
    </row>
    <row r="533">
      <c r="A533" s="61"/>
    </row>
    <row r="534">
      <c r="A534" s="61"/>
    </row>
    <row r="535">
      <c r="A535" s="61"/>
    </row>
    <row r="536">
      <c r="A536" s="61"/>
    </row>
    <row r="537">
      <c r="A537" s="61"/>
    </row>
    <row r="538">
      <c r="A538" s="61"/>
    </row>
    <row r="539">
      <c r="A539" s="61"/>
    </row>
    <row r="540">
      <c r="A540" s="61"/>
    </row>
    <row r="541">
      <c r="A541" s="61"/>
    </row>
    <row r="542">
      <c r="A542" s="61"/>
    </row>
    <row r="543">
      <c r="A543" s="61"/>
    </row>
    <row r="544">
      <c r="A544" s="61"/>
    </row>
    <row r="545">
      <c r="A545" s="61"/>
    </row>
    <row r="546">
      <c r="A546" s="61"/>
    </row>
    <row r="547">
      <c r="A547" s="61"/>
    </row>
    <row r="548">
      <c r="A548" s="61"/>
    </row>
    <row r="549">
      <c r="A549" s="61"/>
    </row>
    <row r="550">
      <c r="A550" s="61"/>
    </row>
    <row r="551">
      <c r="A551" s="61"/>
    </row>
    <row r="552">
      <c r="A552" s="61"/>
    </row>
    <row r="553">
      <c r="A553" s="61"/>
    </row>
    <row r="554">
      <c r="A554" s="61"/>
    </row>
    <row r="555">
      <c r="A555" s="61"/>
    </row>
    <row r="556">
      <c r="A556" s="61"/>
    </row>
    <row r="557">
      <c r="A557" s="61"/>
    </row>
    <row r="558">
      <c r="A558" s="61"/>
    </row>
    <row r="559">
      <c r="A559" s="61"/>
    </row>
    <row r="560">
      <c r="A560" s="61"/>
    </row>
    <row r="561">
      <c r="A561" s="61"/>
    </row>
    <row r="562">
      <c r="A562" s="61"/>
    </row>
    <row r="563">
      <c r="A563" s="61"/>
    </row>
    <row r="564">
      <c r="A564" s="61"/>
    </row>
    <row r="565">
      <c r="A565" s="61"/>
    </row>
    <row r="566">
      <c r="A566" s="61"/>
    </row>
    <row r="567">
      <c r="A567" s="61"/>
    </row>
    <row r="568">
      <c r="A568" s="61"/>
    </row>
    <row r="569">
      <c r="A569" s="61"/>
    </row>
    <row r="570">
      <c r="A570" s="61"/>
    </row>
    <row r="571">
      <c r="A571" s="61"/>
    </row>
    <row r="572">
      <c r="A572" s="61"/>
    </row>
    <row r="573">
      <c r="A573" s="61"/>
    </row>
    <row r="574">
      <c r="A574" s="61"/>
    </row>
    <row r="575">
      <c r="A575" s="61"/>
    </row>
    <row r="576">
      <c r="A576" s="61"/>
    </row>
    <row r="577">
      <c r="A577" s="61"/>
    </row>
    <row r="578">
      <c r="A578" s="61"/>
    </row>
    <row r="579">
      <c r="A579" s="61"/>
    </row>
    <row r="580">
      <c r="A580" s="61"/>
    </row>
    <row r="581">
      <c r="A581" s="61"/>
    </row>
    <row r="582">
      <c r="A582" s="61"/>
    </row>
    <row r="583">
      <c r="A583" s="61"/>
    </row>
    <row r="584">
      <c r="A584" s="61"/>
    </row>
    <row r="585">
      <c r="A585" s="61"/>
    </row>
    <row r="586">
      <c r="A586" s="61"/>
    </row>
    <row r="587">
      <c r="A587" s="61"/>
    </row>
    <row r="588">
      <c r="A588" s="61"/>
    </row>
    <row r="589">
      <c r="A589" s="61"/>
    </row>
    <row r="590">
      <c r="A590" s="61"/>
    </row>
    <row r="591">
      <c r="A591" s="61"/>
    </row>
    <row r="592">
      <c r="A592" s="61"/>
    </row>
    <row r="593">
      <c r="A593" s="61"/>
    </row>
    <row r="594">
      <c r="A594" s="61"/>
    </row>
    <row r="595">
      <c r="A595" s="61"/>
    </row>
    <row r="596">
      <c r="A596" s="61"/>
    </row>
    <row r="597">
      <c r="A597" s="61"/>
    </row>
    <row r="598">
      <c r="A598" s="61"/>
    </row>
    <row r="599">
      <c r="A599" s="61"/>
    </row>
    <row r="600">
      <c r="A600" s="61"/>
    </row>
    <row r="601">
      <c r="A601" s="61"/>
    </row>
    <row r="602">
      <c r="A602" s="61"/>
    </row>
    <row r="603">
      <c r="A603" s="61"/>
    </row>
    <row r="604">
      <c r="A604" s="61"/>
    </row>
    <row r="605">
      <c r="A605" s="61"/>
    </row>
    <row r="606">
      <c r="A606" s="61"/>
    </row>
    <row r="607">
      <c r="A607" s="61"/>
    </row>
    <row r="608">
      <c r="A608" s="61"/>
    </row>
    <row r="609">
      <c r="A609" s="61"/>
    </row>
    <row r="610">
      <c r="A610" s="61"/>
    </row>
    <row r="611">
      <c r="A611" s="61"/>
    </row>
    <row r="612">
      <c r="A612" s="61"/>
    </row>
    <row r="613">
      <c r="A613" s="61"/>
    </row>
    <row r="614">
      <c r="A614" s="61"/>
    </row>
    <row r="615">
      <c r="A615" s="61"/>
    </row>
    <row r="616">
      <c r="A616" s="61"/>
    </row>
    <row r="617">
      <c r="A617" s="61"/>
    </row>
    <row r="618">
      <c r="A618" s="61"/>
    </row>
    <row r="619">
      <c r="A619" s="61"/>
    </row>
    <row r="620">
      <c r="A620" s="61"/>
    </row>
    <row r="621">
      <c r="A621" s="61"/>
    </row>
    <row r="622">
      <c r="A622" s="61"/>
    </row>
    <row r="623">
      <c r="A623" s="61"/>
    </row>
    <row r="624">
      <c r="A624" s="61"/>
    </row>
    <row r="625">
      <c r="A625" s="61"/>
    </row>
    <row r="626">
      <c r="A626" s="61"/>
    </row>
    <row r="627">
      <c r="A627" s="61"/>
    </row>
    <row r="628">
      <c r="A628" s="61"/>
    </row>
    <row r="629">
      <c r="A629" s="61"/>
    </row>
    <row r="630">
      <c r="A630" s="61"/>
    </row>
    <row r="631">
      <c r="A631" s="61"/>
    </row>
    <row r="632">
      <c r="A632" s="61"/>
    </row>
    <row r="633">
      <c r="A633" s="61"/>
    </row>
    <row r="634">
      <c r="A634" s="61"/>
    </row>
    <row r="635">
      <c r="A635" s="61"/>
    </row>
    <row r="636">
      <c r="A636" s="61"/>
    </row>
    <row r="637">
      <c r="A637" s="61"/>
    </row>
    <row r="638">
      <c r="A638" s="61"/>
    </row>
    <row r="639">
      <c r="A639" s="61"/>
    </row>
    <row r="640">
      <c r="A640" s="61"/>
    </row>
    <row r="641">
      <c r="A641" s="61"/>
    </row>
    <row r="642">
      <c r="A642" s="61"/>
    </row>
    <row r="643">
      <c r="A643" s="61"/>
    </row>
    <row r="644">
      <c r="A644" s="61"/>
    </row>
    <row r="645">
      <c r="A645" s="61"/>
    </row>
    <row r="646">
      <c r="A646" s="61"/>
    </row>
    <row r="647">
      <c r="A647" s="61"/>
    </row>
    <row r="648">
      <c r="A648" s="61"/>
    </row>
    <row r="649">
      <c r="A649" s="61"/>
    </row>
    <row r="650">
      <c r="A650" s="61"/>
    </row>
    <row r="651">
      <c r="A651" s="61"/>
    </row>
    <row r="652">
      <c r="A652" s="61"/>
    </row>
    <row r="653">
      <c r="A653" s="61"/>
    </row>
    <row r="654">
      <c r="A654" s="61"/>
    </row>
    <row r="655">
      <c r="A655" s="61"/>
    </row>
    <row r="656">
      <c r="A656" s="61"/>
    </row>
    <row r="657">
      <c r="A657" s="61"/>
    </row>
    <row r="658">
      <c r="A658" s="61"/>
    </row>
    <row r="659">
      <c r="A659" s="61"/>
    </row>
    <row r="660">
      <c r="A660" s="61"/>
    </row>
    <row r="661">
      <c r="A661" s="61"/>
    </row>
    <row r="662">
      <c r="A662" s="61"/>
    </row>
    <row r="663">
      <c r="A663" s="61"/>
    </row>
    <row r="664">
      <c r="A664" s="61"/>
    </row>
    <row r="665">
      <c r="A665" s="61"/>
    </row>
    <row r="666">
      <c r="A666" s="61"/>
    </row>
    <row r="667">
      <c r="A667" s="61"/>
    </row>
    <row r="668">
      <c r="A668" s="61"/>
    </row>
    <row r="669">
      <c r="A669" s="61"/>
    </row>
    <row r="670">
      <c r="A670" s="61"/>
    </row>
    <row r="671">
      <c r="A671" s="61"/>
    </row>
    <row r="672">
      <c r="A672" s="61"/>
    </row>
    <row r="673">
      <c r="A673" s="61"/>
    </row>
    <row r="674">
      <c r="A674" s="61"/>
    </row>
    <row r="675">
      <c r="A675" s="61"/>
    </row>
    <row r="676">
      <c r="A676" s="61"/>
    </row>
    <row r="677">
      <c r="A677" s="61"/>
    </row>
    <row r="678">
      <c r="A678" s="61"/>
    </row>
    <row r="679">
      <c r="A679" s="61"/>
    </row>
    <row r="680">
      <c r="A680" s="61"/>
    </row>
    <row r="681">
      <c r="A681" s="61"/>
    </row>
    <row r="682">
      <c r="A682" s="61"/>
    </row>
    <row r="683">
      <c r="A683" s="61"/>
    </row>
    <row r="684">
      <c r="A684" s="61"/>
    </row>
    <row r="685">
      <c r="A685" s="61"/>
    </row>
    <row r="686">
      <c r="A686" s="61"/>
    </row>
    <row r="687">
      <c r="A687" s="61"/>
    </row>
    <row r="688">
      <c r="A688" s="61"/>
    </row>
    <row r="689">
      <c r="A689" s="61"/>
    </row>
    <row r="690">
      <c r="A690" s="61"/>
    </row>
    <row r="691">
      <c r="A691" s="61"/>
    </row>
    <row r="692">
      <c r="A692" s="61"/>
    </row>
    <row r="693">
      <c r="A693" s="61"/>
    </row>
    <row r="694">
      <c r="A694" s="61"/>
    </row>
    <row r="695">
      <c r="A695" s="61"/>
    </row>
    <row r="696">
      <c r="A696" s="61"/>
    </row>
    <row r="697">
      <c r="A697" s="61"/>
    </row>
    <row r="698">
      <c r="A698" s="61"/>
    </row>
    <row r="699">
      <c r="A699" s="61"/>
    </row>
    <row r="700">
      <c r="A700" s="61"/>
    </row>
    <row r="701">
      <c r="A701" s="61"/>
    </row>
    <row r="702">
      <c r="A702" s="61"/>
    </row>
    <row r="703">
      <c r="A703" s="61"/>
    </row>
    <row r="704">
      <c r="A704" s="61"/>
    </row>
    <row r="705">
      <c r="A705" s="61"/>
    </row>
    <row r="706">
      <c r="A706" s="61"/>
    </row>
    <row r="707">
      <c r="A707" s="61"/>
    </row>
    <row r="708">
      <c r="A708" s="61"/>
    </row>
    <row r="709">
      <c r="A709" s="61"/>
    </row>
    <row r="710">
      <c r="A710" s="61"/>
    </row>
    <row r="711">
      <c r="A711" s="61"/>
    </row>
    <row r="712">
      <c r="A712" s="61"/>
    </row>
    <row r="713">
      <c r="A713" s="61"/>
    </row>
    <row r="714">
      <c r="A714" s="61"/>
    </row>
    <row r="715">
      <c r="A715" s="61"/>
    </row>
    <row r="716">
      <c r="A716" s="61"/>
    </row>
    <row r="717">
      <c r="A717" s="61"/>
    </row>
    <row r="718">
      <c r="A718" s="61"/>
    </row>
    <row r="719">
      <c r="A719" s="61"/>
    </row>
    <row r="720">
      <c r="A720" s="61"/>
    </row>
    <row r="721">
      <c r="A721" s="61"/>
    </row>
    <row r="722">
      <c r="A722" s="61"/>
    </row>
    <row r="723">
      <c r="A723" s="61"/>
    </row>
    <row r="724">
      <c r="A724" s="61"/>
    </row>
    <row r="725">
      <c r="A725" s="61"/>
    </row>
    <row r="726">
      <c r="A726" s="61"/>
    </row>
    <row r="727">
      <c r="A727" s="61"/>
    </row>
    <row r="728">
      <c r="A728" s="61"/>
    </row>
    <row r="729">
      <c r="A729" s="61"/>
    </row>
    <row r="730">
      <c r="A730" s="61"/>
    </row>
    <row r="731">
      <c r="A731" s="61"/>
    </row>
    <row r="732">
      <c r="A732" s="61"/>
    </row>
    <row r="733">
      <c r="A733" s="61"/>
    </row>
    <row r="734">
      <c r="A734" s="61"/>
    </row>
    <row r="735">
      <c r="A735" s="61"/>
    </row>
    <row r="736">
      <c r="A736" s="61"/>
    </row>
    <row r="737">
      <c r="A737" s="61"/>
    </row>
    <row r="738">
      <c r="A738" s="61"/>
    </row>
    <row r="739">
      <c r="A739" s="61"/>
    </row>
    <row r="740">
      <c r="A740" s="61"/>
    </row>
    <row r="741">
      <c r="A741" s="61"/>
    </row>
    <row r="742">
      <c r="A742" s="61"/>
    </row>
    <row r="743">
      <c r="A743" s="61"/>
    </row>
    <row r="744">
      <c r="A744" s="61"/>
    </row>
    <row r="745">
      <c r="A745" s="61"/>
    </row>
    <row r="746">
      <c r="A746" s="61"/>
    </row>
    <row r="747">
      <c r="A747" s="61"/>
    </row>
    <row r="748">
      <c r="A748" s="61"/>
    </row>
    <row r="749">
      <c r="A749" s="61"/>
    </row>
    <row r="750">
      <c r="A750" s="61"/>
    </row>
    <row r="751">
      <c r="A751" s="61"/>
    </row>
    <row r="752">
      <c r="A752" s="61"/>
    </row>
    <row r="753">
      <c r="A753" s="61"/>
    </row>
    <row r="754">
      <c r="A754" s="61"/>
    </row>
    <row r="755">
      <c r="A755" s="61"/>
    </row>
    <row r="756">
      <c r="A756" s="61"/>
    </row>
    <row r="757">
      <c r="A757" s="61"/>
    </row>
    <row r="758">
      <c r="A758" s="61"/>
    </row>
    <row r="759">
      <c r="A759" s="61"/>
    </row>
    <row r="760">
      <c r="A760" s="61"/>
    </row>
    <row r="761">
      <c r="A761" s="61"/>
    </row>
    <row r="762">
      <c r="A762" s="61"/>
    </row>
    <row r="763">
      <c r="A763" s="61"/>
    </row>
    <row r="764">
      <c r="A764" s="61"/>
    </row>
    <row r="765">
      <c r="A765" s="61"/>
    </row>
    <row r="766">
      <c r="A766" s="61"/>
    </row>
    <row r="767">
      <c r="A767" s="61"/>
    </row>
    <row r="768">
      <c r="A768" s="61"/>
    </row>
    <row r="769">
      <c r="A769" s="61"/>
    </row>
    <row r="770">
      <c r="A770" s="61"/>
    </row>
    <row r="771">
      <c r="A771" s="61"/>
    </row>
    <row r="772">
      <c r="A772" s="61"/>
    </row>
    <row r="773">
      <c r="A773" s="61"/>
    </row>
    <row r="774">
      <c r="A774" s="61"/>
    </row>
    <row r="775">
      <c r="A775" s="61"/>
    </row>
    <row r="776">
      <c r="A776" s="61"/>
    </row>
    <row r="777">
      <c r="A777" s="61"/>
    </row>
    <row r="778">
      <c r="A778" s="61"/>
    </row>
    <row r="779">
      <c r="A779" s="61"/>
    </row>
    <row r="780">
      <c r="A780" s="61"/>
    </row>
    <row r="781">
      <c r="A781" s="61"/>
    </row>
    <row r="782">
      <c r="A782" s="61"/>
    </row>
    <row r="783">
      <c r="A783" s="61"/>
    </row>
    <row r="784">
      <c r="A784" s="61"/>
    </row>
    <row r="785">
      <c r="A785" s="61"/>
    </row>
    <row r="786">
      <c r="A786" s="61"/>
    </row>
    <row r="787">
      <c r="A787" s="61"/>
    </row>
    <row r="788">
      <c r="A788" s="61"/>
    </row>
    <row r="789">
      <c r="A789" s="61"/>
    </row>
    <row r="790">
      <c r="A790" s="61"/>
    </row>
    <row r="791">
      <c r="A791" s="61"/>
    </row>
    <row r="792">
      <c r="A792" s="61"/>
    </row>
    <row r="793">
      <c r="A793" s="61"/>
    </row>
    <row r="794">
      <c r="A794" s="61"/>
    </row>
    <row r="795">
      <c r="A795" s="61"/>
    </row>
    <row r="796">
      <c r="A796" s="61"/>
    </row>
    <row r="797">
      <c r="A797" s="61"/>
    </row>
    <row r="798">
      <c r="A798" s="61"/>
    </row>
    <row r="799">
      <c r="A799" s="61"/>
    </row>
    <row r="800">
      <c r="A800" s="61"/>
    </row>
    <row r="801">
      <c r="A801" s="61"/>
    </row>
    <row r="802">
      <c r="A802" s="61"/>
    </row>
    <row r="803">
      <c r="A803" s="61"/>
    </row>
    <row r="804">
      <c r="A804" s="61"/>
    </row>
    <row r="805">
      <c r="A805" s="61"/>
    </row>
    <row r="806">
      <c r="A806" s="61"/>
    </row>
    <row r="807">
      <c r="A807" s="61"/>
    </row>
    <row r="808">
      <c r="A808" s="61"/>
    </row>
    <row r="809">
      <c r="A809" s="61"/>
    </row>
    <row r="810">
      <c r="A810" s="61"/>
    </row>
    <row r="811">
      <c r="A811" s="61"/>
    </row>
    <row r="812">
      <c r="A812" s="61"/>
    </row>
    <row r="813">
      <c r="A813" s="61"/>
    </row>
    <row r="814">
      <c r="A814" s="61"/>
    </row>
    <row r="815">
      <c r="A815" s="61"/>
    </row>
    <row r="816">
      <c r="A816" s="61"/>
    </row>
    <row r="817">
      <c r="A817" s="61"/>
    </row>
    <row r="818">
      <c r="A818" s="61"/>
    </row>
    <row r="819">
      <c r="A819" s="61"/>
    </row>
    <row r="820">
      <c r="A820" s="61"/>
    </row>
    <row r="821">
      <c r="A821" s="61"/>
    </row>
    <row r="822">
      <c r="A822" s="61"/>
    </row>
    <row r="823">
      <c r="A823" s="61"/>
    </row>
    <row r="824">
      <c r="A824" s="61"/>
    </row>
    <row r="825">
      <c r="A825" s="61"/>
    </row>
    <row r="826">
      <c r="A826" s="61"/>
    </row>
    <row r="827">
      <c r="A827" s="61"/>
    </row>
    <row r="828">
      <c r="A828" s="61"/>
    </row>
    <row r="829">
      <c r="A829" s="61"/>
    </row>
    <row r="830">
      <c r="A830" s="61"/>
    </row>
    <row r="831">
      <c r="A831" s="61"/>
    </row>
    <row r="832">
      <c r="A832" s="61"/>
    </row>
    <row r="833">
      <c r="A833" s="61"/>
    </row>
    <row r="834">
      <c r="A834" s="61"/>
    </row>
    <row r="835">
      <c r="A835" s="61"/>
    </row>
    <row r="836">
      <c r="A836" s="61"/>
    </row>
    <row r="837">
      <c r="A837" s="61"/>
    </row>
    <row r="838">
      <c r="A838" s="61"/>
    </row>
    <row r="839">
      <c r="A839" s="61"/>
    </row>
    <row r="840">
      <c r="A840" s="61"/>
    </row>
    <row r="841">
      <c r="A841" s="61"/>
    </row>
    <row r="842">
      <c r="A842" s="61"/>
    </row>
    <row r="843">
      <c r="A843" s="61"/>
    </row>
    <row r="844">
      <c r="A844" s="61"/>
    </row>
    <row r="845">
      <c r="A845" s="61"/>
    </row>
    <row r="846">
      <c r="A846" s="61"/>
    </row>
    <row r="847">
      <c r="A847" s="61"/>
    </row>
    <row r="848">
      <c r="A848" s="61"/>
    </row>
    <row r="849">
      <c r="A849" s="61"/>
    </row>
    <row r="850">
      <c r="A850" s="61"/>
    </row>
    <row r="851">
      <c r="A851" s="61"/>
    </row>
    <row r="852">
      <c r="A852" s="61"/>
    </row>
    <row r="853">
      <c r="A853" s="61"/>
    </row>
    <row r="854">
      <c r="A854" s="61"/>
    </row>
    <row r="855">
      <c r="A855" s="61"/>
    </row>
    <row r="856">
      <c r="A856" s="61"/>
    </row>
    <row r="857">
      <c r="A857" s="61"/>
    </row>
    <row r="858">
      <c r="A858" s="61"/>
    </row>
    <row r="859">
      <c r="A859" s="61"/>
    </row>
    <row r="860">
      <c r="A860" s="61"/>
    </row>
    <row r="861">
      <c r="A861" s="61"/>
    </row>
    <row r="862">
      <c r="A862" s="61"/>
    </row>
    <row r="863">
      <c r="A863" s="61"/>
    </row>
    <row r="864">
      <c r="A864" s="61"/>
    </row>
    <row r="865">
      <c r="A865" s="61"/>
    </row>
    <row r="866">
      <c r="A866" s="61"/>
    </row>
    <row r="867">
      <c r="A867" s="61"/>
    </row>
    <row r="868">
      <c r="A868" s="61"/>
    </row>
    <row r="869">
      <c r="A869" s="61"/>
    </row>
    <row r="870">
      <c r="A870" s="61"/>
    </row>
    <row r="871">
      <c r="A871" s="61"/>
    </row>
    <row r="872">
      <c r="A872" s="61"/>
    </row>
    <row r="873">
      <c r="A873" s="61"/>
    </row>
    <row r="874">
      <c r="A874" s="61"/>
    </row>
    <row r="875">
      <c r="A875" s="61"/>
    </row>
    <row r="876">
      <c r="A876" s="61"/>
    </row>
    <row r="877">
      <c r="A877" s="61"/>
    </row>
    <row r="878">
      <c r="A878" s="61"/>
    </row>
    <row r="879">
      <c r="A879" s="61"/>
    </row>
    <row r="880">
      <c r="A880" s="61"/>
    </row>
    <row r="881">
      <c r="A881" s="61"/>
    </row>
    <row r="882">
      <c r="A882" s="61"/>
    </row>
    <row r="883">
      <c r="A883" s="61"/>
    </row>
    <row r="884">
      <c r="A884" s="61"/>
    </row>
    <row r="885">
      <c r="A885" s="61"/>
    </row>
    <row r="886">
      <c r="A886" s="61"/>
    </row>
    <row r="887">
      <c r="A887" s="61"/>
    </row>
    <row r="888">
      <c r="A888" s="61"/>
    </row>
    <row r="889">
      <c r="A889" s="61"/>
    </row>
    <row r="890">
      <c r="A890" s="61"/>
    </row>
    <row r="891">
      <c r="A891" s="61"/>
    </row>
    <row r="892">
      <c r="A892" s="61"/>
    </row>
    <row r="893">
      <c r="A893" s="61"/>
    </row>
    <row r="894">
      <c r="A894" s="61"/>
    </row>
    <row r="895">
      <c r="A895" s="61"/>
    </row>
    <row r="896">
      <c r="A896" s="61"/>
    </row>
    <row r="897">
      <c r="A897" s="61"/>
    </row>
    <row r="898">
      <c r="A898" s="61"/>
    </row>
    <row r="899">
      <c r="A899" s="61"/>
    </row>
    <row r="900">
      <c r="A900" s="61"/>
    </row>
    <row r="901">
      <c r="A901" s="61"/>
    </row>
    <row r="902">
      <c r="A902" s="61"/>
    </row>
    <row r="903">
      <c r="A903" s="61"/>
    </row>
    <row r="904">
      <c r="A904" s="61"/>
    </row>
    <row r="905">
      <c r="A905" s="61"/>
    </row>
    <row r="906">
      <c r="A906" s="61"/>
    </row>
    <row r="907">
      <c r="A907" s="61"/>
    </row>
    <row r="908">
      <c r="A908" s="61"/>
    </row>
    <row r="909">
      <c r="A909" s="61"/>
    </row>
    <row r="910">
      <c r="A910" s="61"/>
    </row>
    <row r="911">
      <c r="A911" s="61"/>
    </row>
    <row r="912">
      <c r="A912" s="61"/>
    </row>
    <row r="913">
      <c r="A913" s="61"/>
    </row>
    <row r="914">
      <c r="A914" s="61"/>
    </row>
    <row r="915">
      <c r="A915" s="61"/>
    </row>
    <row r="916">
      <c r="A916" s="61"/>
    </row>
    <row r="917">
      <c r="A917" s="61"/>
    </row>
    <row r="918">
      <c r="A918" s="61"/>
    </row>
    <row r="919">
      <c r="A919" s="61"/>
    </row>
    <row r="920">
      <c r="A920" s="61"/>
    </row>
    <row r="921">
      <c r="A921" s="61"/>
    </row>
    <row r="922">
      <c r="A922" s="61"/>
    </row>
    <row r="923">
      <c r="A923" s="61"/>
    </row>
    <row r="924">
      <c r="A924" s="61"/>
    </row>
    <row r="925">
      <c r="A925" s="61"/>
    </row>
    <row r="926">
      <c r="A926" s="61"/>
    </row>
    <row r="927">
      <c r="A927" s="61"/>
    </row>
    <row r="928">
      <c r="A928" s="61"/>
    </row>
    <row r="929">
      <c r="A929" s="61"/>
    </row>
    <row r="930">
      <c r="A930" s="61"/>
    </row>
    <row r="931">
      <c r="A931" s="61"/>
    </row>
    <row r="932">
      <c r="A932" s="61"/>
    </row>
    <row r="933">
      <c r="A933" s="61"/>
    </row>
    <row r="934">
      <c r="A934" s="61"/>
    </row>
    <row r="935">
      <c r="A935" s="61"/>
    </row>
    <row r="936">
      <c r="A936" s="61"/>
    </row>
    <row r="937">
      <c r="A937" s="61"/>
    </row>
    <row r="938">
      <c r="A938" s="61"/>
    </row>
    <row r="939">
      <c r="A939" s="61"/>
    </row>
    <row r="940">
      <c r="A940" s="61"/>
    </row>
    <row r="941">
      <c r="A941" s="61"/>
    </row>
    <row r="942">
      <c r="A942" s="61"/>
    </row>
    <row r="943">
      <c r="A943" s="61"/>
    </row>
    <row r="944">
      <c r="A944" s="61"/>
    </row>
    <row r="945">
      <c r="A945" s="61"/>
    </row>
    <row r="946">
      <c r="A946" s="61"/>
    </row>
    <row r="947">
      <c r="A947" s="61"/>
    </row>
    <row r="948">
      <c r="A948" s="61"/>
    </row>
    <row r="949">
      <c r="A949" s="61"/>
    </row>
    <row r="950">
      <c r="A950" s="61"/>
    </row>
    <row r="951">
      <c r="A951" s="61"/>
    </row>
    <row r="952">
      <c r="A952" s="61"/>
    </row>
    <row r="953">
      <c r="A953" s="61"/>
    </row>
    <row r="954">
      <c r="A954" s="61"/>
    </row>
    <row r="955">
      <c r="A955" s="61"/>
    </row>
    <row r="956">
      <c r="A956" s="61"/>
    </row>
    <row r="957">
      <c r="A957" s="61"/>
    </row>
    <row r="958">
      <c r="A958" s="61"/>
    </row>
    <row r="959">
      <c r="A959" s="61"/>
    </row>
    <row r="960">
      <c r="A960" s="61"/>
    </row>
    <row r="961">
      <c r="A961" s="61"/>
    </row>
    <row r="962">
      <c r="A962" s="61"/>
    </row>
    <row r="963">
      <c r="A963" s="61"/>
    </row>
    <row r="964">
      <c r="A964" s="61"/>
    </row>
    <row r="965">
      <c r="A965" s="61"/>
    </row>
    <row r="966">
      <c r="A966" s="61"/>
    </row>
    <row r="967">
      <c r="A967" s="61"/>
    </row>
    <row r="968">
      <c r="A968" s="61"/>
    </row>
    <row r="969">
      <c r="A969" s="61"/>
    </row>
    <row r="970">
      <c r="A970" s="61"/>
    </row>
    <row r="971">
      <c r="A971" s="61"/>
    </row>
    <row r="972">
      <c r="A972" s="61"/>
    </row>
    <row r="973">
      <c r="A973" s="61"/>
    </row>
    <row r="974">
      <c r="A974" s="61"/>
    </row>
    <row r="975">
      <c r="A975" s="61"/>
    </row>
    <row r="976">
      <c r="A976" s="61"/>
    </row>
    <row r="977">
      <c r="A977" s="61"/>
    </row>
    <row r="978">
      <c r="A978" s="61"/>
    </row>
    <row r="979">
      <c r="A979" s="61"/>
    </row>
    <row r="980">
      <c r="A980" s="61"/>
    </row>
    <row r="981">
      <c r="A981" s="61"/>
    </row>
    <row r="982">
      <c r="A982" s="61"/>
    </row>
    <row r="983">
      <c r="A983" s="61"/>
    </row>
    <row r="984">
      <c r="A984" s="61"/>
    </row>
    <row r="985">
      <c r="A985" s="61"/>
    </row>
    <row r="986">
      <c r="A986" s="61"/>
    </row>
    <row r="987">
      <c r="A987" s="61"/>
    </row>
    <row r="988">
      <c r="A988" s="61"/>
    </row>
    <row r="989">
      <c r="A989" s="61"/>
    </row>
    <row r="990">
      <c r="A990" s="61"/>
    </row>
    <row r="991">
      <c r="A991" s="61"/>
    </row>
    <row r="992">
      <c r="A992" s="61"/>
    </row>
    <row r="993">
      <c r="A993" s="61"/>
    </row>
    <row r="994">
      <c r="A994" s="61"/>
    </row>
    <row r="995">
      <c r="A995" s="61"/>
    </row>
    <row r="996">
      <c r="A996" s="61"/>
    </row>
    <row r="997">
      <c r="A997" s="61"/>
    </row>
  </sheetData>
  <mergeCells count="5">
    <mergeCell ref="A1:G1"/>
    <mergeCell ref="H16:O16"/>
    <mergeCell ref="H17:O17"/>
    <mergeCell ref="A30:A39"/>
    <mergeCell ref="A40:A51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88"/>
    <col customWidth="1" min="2" max="2" width="12.7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235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ht="15.75" customHeight="1">
      <c r="A3" s="63" t="s">
        <v>236</v>
      </c>
      <c r="B3" s="64"/>
      <c r="C3" s="53" t="s">
        <v>100</v>
      </c>
      <c r="D3" s="53" t="s">
        <v>11</v>
      </c>
      <c r="E3" s="5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ht="15.75" customHeight="1">
      <c r="A4" s="63" t="s">
        <v>237</v>
      </c>
      <c r="B4" s="64"/>
      <c r="C4" s="53" t="s">
        <v>88</v>
      </c>
      <c r="D4" s="53" t="s">
        <v>11</v>
      </c>
      <c r="E4" s="5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ht="15.75" customHeight="1">
      <c r="A5" s="63" t="s">
        <v>238</v>
      </c>
      <c r="B5" s="64"/>
      <c r="C5" s="53" t="s">
        <v>239</v>
      </c>
      <c r="D5" s="53" t="s">
        <v>11</v>
      </c>
      <c r="E5" s="5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ht="15.75" customHeight="1">
      <c r="A6" s="63" t="s">
        <v>240</v>
      </c>
      <c r="B6" s="64"/>
      <c r="C6" s="53" t="s">
        <v>164</v>
      </c>
      <c r="D6" s="53" t="s">
        <v>11</v>
      </c>
      <c r="E6" s="5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0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0</v>
      </c>
      <c r="N6" s="17" t="s">
        <v>26</v>
      </c>
      <c r="O6" s="17">
        <f>countif(C:C,"a4")</f>
        <v>0</v>
      </c>
      <c r="P6" s="17">
        <f t="shared" ref="P6:P16" si="1">sum(I6,K6,M6,O6)</f>
        <v>0</v>
      </c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ht="15.75" customHeight="1">
      <c r="A7" s="63" t="s">
        <v>241</v>
      </c>
      <c r="B7" s="64"/>
      <c r="C7" s="53" t="s">
        <v>10</v>
      </c>
      <c r="D7" s="53" t="s">
        <v>11</v>
      </c>
      <c r="E7" s="5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0</v>
      </c>
      <c r="J7" s="17" t="s">
        <v>28</v>
      </c>
      <c r="K7" s="17">
        <f>countif(C:C,"b2")</f>
        <v>0</v>
      </c>
      <c r="L7" s="17" t="s">
        <v>29</v>
      </c>
      <c r="M7" s="17">
        <f>countif(C:C,"b3")</f>
        <v>0</v>
      </c>
      <c r="N7" s="17" t="s">
        <v>30</v>
      </c>
      <c r="O7" s="17">
        <f>countif(C:C,"b4")</f>
        <v>0</v>
      </c>
      <c r="P7" s="17">
        <f t="shared" si="1"/>
        <v>0</v>
      </c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ht="15.75" customHeight="1">
      <c r="A8" s="63" t="s">
        <v>242</v>
      </c>
      <c r="B8" s="64"/>
      <c r="C8" s="53" t="s">
        <v>100</v>
      </c>
      <c r="D8" s="53" t="s">
        <v>11</v>
      </c>
      <c r="E8" s="53" t="s">
        <v>11</v>
      </c>
      <c r="F8" s="53" t="s">
        <v>11</v>
      </c>
      <c r="G8" s="53" t="s">
        <v>108</v>
      </c>
      <c r="H8" s="17" t="s">
        <v>31</v>
      </c>
      <c r="I8" s="17">
        <f>countif(C:C,"c1")</f>
        <v>2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1</v>
      </c>
      <c r="N8" s="17" t="s">
        <v>34</v>
      </c>
      <c r="O8" s="17">
        <f>countif(C:C,"c4")</f>
        <v>0</v>
      </c>
      <c r="P8" s="17">
        <f t="shared" si="1"/>
        <v>3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</row>
    <row r="9" ht="15.75" customHeight="1">
      <c r="A9" s="63"/>
      <c r="B9" s="64"/>
      <c r="C9" s="35"/>
      <c r="D9" s="29"/>
      <c r="E9" s="29"/>
      <c r="F9" s="29"/>
      <c r="G9" s="29"/>
      <c r="H9" s="17" t="s">
        <v>38</v>
      </c>
      <c r="I9" s="18">
        <f>countif(C:C,"d1")</f>
        <v>1</v>
      </c>
      <c r="J9" s="17" t="s">
        <v>39</v>
      </c>
      <c r="K9" s="17">
        <f>countif(C:C,"d2")</f>
        <v>0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1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ht="15.75" customHeight="1">
      <c r="A10" s="63"/>
      <c r="B10" s="64"/>
      <c r="C10" s="35"/>
      <c r="D10" s="29"/>
      <c r="E10" s="29"/>
      <c r="F10" s="29"/>
      <c r="G10" s="29"/>
      <c r="H10" s="17" t="s">
        <v>42</v>
      </c>
      <c r="I10" s="17">
        <f>countif(C:C,"e1")</f>
        <v>1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1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</row>
    <row r="11" ht="15.75" customHeight="1">
      <c r="A11" s="63"/>
      <c r="B11" s="64"/>
      <c r="C11" s="35"/>
      <c r="D11" s="29"/>
      <c r="E11" s="29"/>
      <c r="F11" s="29"/>
      <c r="G11" s="29"/>
      <c r="H11" s="17" t="s">
        <v>47</v>
      </c>
      <c r="I11" s="18">
        <f>countif(C:C,"f1")</f>
        <v>0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0</v>
      </c>
      <c r="N11" s="17" t="s">
        <v>50</v>
      </c>
      <c r="O11" s="17">
        <f>countif(C:C,"f4")</f>
        <v>0</v>
      </c>
      <c r="P11" s="17">
        <f t="shared" si="1"/>
        <v>0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5.75" customHeight="1">
      <c r="A12" s="63"/>
      <c r="B12" s="64"/>
      <c r="C12" s="35"/>
      <c r="D12" s="29"/>
      <c r="E12" s="29"/>
      <c r="F12" s="29"/>
      <c r="G12" s="29"/>
      <c r="H12" s="17" t="s">
        <v>53</v>
      </c>
      <c r="I12" s="17">
        <f>countif(C:C,"g1")</f>
        <v>1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0</v>
      </c>
      <c r="N12" s="17" t="s">
        <v>56</v>
      </c>
      <c r="O12" s="17">
        <f>countif(C:C,"g4")</f>
        <v>0</v>
      </c>
      <c r="P12" s="17">
        <f t="shared" si="1"/>
        <v>1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</row>
    <row r="13" ht="15.75" customHeight="1">
      <c r="A13" s="63"/>
      <c r="B13" s="64"/>
      <c r="C13" s="35"/>
      <c r="D13" s="29"/>
      <c r="E13" s="29"/>
      <c r="F13" s="29"/>
      <c r="G13" s="29"/>
      <c r="H13" s="23" t="s">
        <v>60</v>
      </c>
      <c r="I13" s="17">
        <f>countif(C:C,"h1")</f>
        <v>0</v>
      </c>
      <c r="J13" s="17" t="s">
        <v>61</v>
      </c>
      <c r="K13" s="17">
        <f>countif(C:C,"h2")</f>
        <v>0</v>
      </c>
      <c r="L13" s="17" t="s">
        <v>62</v>
      </c>
      <c r="M13" s="17">
        <f>countif(C:C,"h3")</f>
        <v>0</v>
      </c>
      <c r="N13" s="17" t="s">
        <v>63</v>
      </c>
      <c r="O13" s="17">
        <f>countif(C:C,"h4")</f>
        <v>0</v>
      </c>
      <c r="P13" s="17">
        <f t="shared" si="1"/>
        <v>0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</row>
    <row r="14" ht="15.75" customHeight="1">
      <c r="A14" s="63"/>
      <c r="B14" s="64"/>
      <c r="C14" s="35"/>
      <c r="D14" s="29"/>
      <c r="E14" s="29"/>
      <c r="F14" s="29"/>
      <c r="G14" s="29"/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0</v>
      </c>
      <c r="N14" s="17" t="s">
        <v>69</v>
      </c>
      <c r="O14" s="17">
        <f>countif(C:C,"i4")</f>
        <v>0</v>
      </c>
      <c r="P14" s="17">
        <f t="shared" si="1"/>
        <v>0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</row>
    <row r="15" ht="15.75" customHeight="1">
      <c r="A15" s="63"/>
      <c r="B15" s="64"/>
      <c r="C15" s="35"/>
      <c r="D15" s="29"/>
      <c r="E15" s="29"/>
      <c r="F15" s="29"/>
      <c r="G15" s="29"/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17">
        <f t="shared" si="1"/>
        <v>0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</row>
    <row r="16" ht="15.75" customHeight="1">
      <c r="A16" s="63"/>
      <c r="B16" s="64"/>
      <c r="C16" s="35"/>
      <c r="D16" s="35"/>
      <c r="E16" s="29"/>
      <c r="F16" s="29"/>
      <c r="G16" s="29"/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</row>
    <row r="17" ht="15.75" customHeight="1">
      <c r="A17" s="63"/>
      <c r="B17" s="64"/>
      <c r="C17" s="35"/>
      <c r="D17" s="35"/>
      <c r="E17" s="29"/>
      <c r="F17" s="29"/>
      <c r="G17" s="29"/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6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</row>
    <row r="18" ht="15.75" customHeight="1">
      <c r="A18" s="63"/>
      <c r="B18" s="64"/>
      <c r="C18" s="35"/>
      <c r="D18" s="35"/>
      <c r="E18" s="29"/>
      <c r="F18" s="29"/>
      <c r="G18" s="29"/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</row>
    <row r="19" ht="15.75" customHeight="1">
      <c r="A19" s="63"/>
      <c r="B19" s="64"/>
      <c r="C19" s="35"/>
      <c r="D19" s="35"/>
      <c r="E19" s="29"/>
      <c r="F19" s="35"/>
      <c r="G19" s="35"/>
      <c r="H19" s="33" t="s">
        <v>4</v>
      </c>
      <c r="I19" s="29">
        <f>countif(D:D,"o")</f>
        <v>0</v>
      </c>
      <c r="J19" s="29">
        <f>countif(D:D,"x")</f>
        <v>6</v>
      </c>
      <c r="K19" s="31"/>
      <c r="L19" s="32"/>
      <c r="M19" s="32"/>
      <c r="N19" s="32"/>
      <c r="O19" s="32"/>
      <c r="P19" s="4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</row>
    <row r="20">
      <c r="A20" s="63"/>
      <c r="B20" s="91"/>
      <c r="C20" s="35"/>
      <c r="D20" s="35"/>
      <c r="E20" s="29"/>
      <c r="F20" s="35"/>
      <c r="G20" s="35"/>
      <c r="H20" s="33" t="s">
        <v>5</v>
      </c>
      <c r="I20" s="35">
        <f>countif(E:E,"o")</f>
        <v>0</v>
      </c>
      <c r="J20" s="35">
        <f>countif(E:E,"x")</f>
        <v>6</v>
      </c>
      <c r="K20" s="4"/>
      <c r="L20" s="4"/>
      <c r="M20" s="4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</row>
    <row r="21">
      <c r="A21" s="63"/>
      <c r="B21" s="91"/>
      <c r="C21" s="35"/>
      <c r="D21" s="35"/>
      <c r="E21" s="29"/>
      <c r="F21" s="35"/>
      <c r="G21" s="35"/>
      <c r="H21" s="33" t="s">
        <v>6</v>
      </c>
      <c r="I21" s="35">
        <f>countif(F:F,"o")</f>
        <v>0</v>
      </c>
      <c r="J21" s="35">
        <f>countif(F:F,"x")</f>
        <v>6</v>
      </c>
      <c r="K21" s="4"/>
      <c r="L21" s="4"/>
      <c r="M21" s="4"/>
      <c r="N21" s="4"/>
      <c r="O21" s="4"/>
      <c r="P21" s="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</row>
    <row r="22">
      <c r="A22" s="63"/>
      <c r="B22" s="91"/>
      <c r="C22" s="35"/>
      <c r="D22" s="35"/>
      <c r="E22" s="29"/>
      <c r="F22" s="35"/>
      <c r="G22" s="35"/>
      <c r="H22" s="37" t="s">
        <v>7</v>
      </c>
      <c r="I22" s="35">
        <f>countif(G:G,"o")</f>
        <v>1</v>
      </c>
      <c r="J22" s="35">
        <f>countif(G:G,"x")</f>
        <v>5</v>
      </c>
      <c r="K22" s="4"/>
      <c r="L22" s="4"/>
      <c r="M22" s="4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</row>
    <row r="23">
      <c r="A23" s="63"/>
      <c r="B23" s="91"/>
      <c r="C23" s="35"/>
      <c r="D23" s="35"/>
      <c r="E23" s="29"/>
      <c r="F23" s="35"/>
      <c r="G23" s="35"/>
      <c r="H23" s="4"/>
      <c r="I23" s="4"/>
      <c r="J23" s="4"/>
      <c r="K23" s="4"/>
      <c r="L23" s="4"/>
      <c r="M23" s="4"/>
      <c r="N23" s="4"/>
      <c r="O23" s="4"/>
      <c r="P23" s="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</row>
    <row r="24">
      <c r="A24" s="63"/>
      <c r="B24" s="92"/>
      <c r="C24" s="35"/>
      <c r="D24" s="35"/>
      <c r="E24" s="29"/>
      <c r="F24" s="35"/>
      <c r="G24" s="35"/>
      <c r="H24" s="39"/>
      <c r="I24" s="39"/>
      <c r="J24" s="39"/>
      <c r="K24" s="39"/>
      <c r="L24" s="39"/>
      <c r="M24" s="39"/>
      <c r="N24" s="39"/>
      <c r="O24" s="39"/>
      <c r="P24" s="39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</row>
    <row r="25">
      <c r="A25" s="63"/>
      <c r="B25" s="92"/>
      <c r="C25" s="35"/>
      <c r="D25" s="35"/>
      <c r="E25" s="29"/>
      <c r="F25" s="35"/>
      <c r="G25" s="35"/>
      <c r="H25" s="39"/>
      <c r="I25" s="39"/>
      <c r="J25" s="39"/>
      <c r="K25" s="39"/>
      <c r="L25" s="39"/>
      <c r="M25" s="39"/>
      <c r="N25" s="39"/>
      <c r="O25" s="39"/>
      <c r="P25" s="39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</row>
    <row r="26">
      <c r="A26" s="63"/>
      <c r="B26" s="92"/>
      <c r="C26" s="35"/>
      <c r="D26" s="35"/>
      <c r="E26" s="29"/>
      <c r="F26" s="35"/>
      <c r="G26" s="35"/>
      <c r="H26" s="39"/>
      <c r="I26" s="39"/>
      <c r="J26" s="39"/>
      <c r="K26" s="39"/>
      <c r="L26" s="39"/>
      <c r="M26" s="39"/>
      <c r="N26" s="39"/>
      <c r="O26" s="39"/>
      <c r="P26" s="39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</row>
    <row r="27">
      <c r="A27" s="63"/>
      <c r="B27" s="92"/>
      <c r="C27" s="35"/>
      <c r="D27" s="35"/>
      <c r="E27" s="29"/>
      <c r="F27" s="35"/>
      <c r="G27" s="35"/>
      <c r="H27" s="39"/>
      <c r="I27" s="39"/>
      <c r="J27" s="39"/>
      <c r="K27" s="39"/>
      <c r="L27" s="39"/>
      <c r="M27" s="39"/>
      <c r="N27" s="39"/>
      <c r="O27" s="39"/>
      <c r="P27" s="39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</row>
    <row r="28">
      <c r="A28" s="71"/>
      <c r="B28" s="72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39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</row>
    <row r="29">
      <c r="A29" s="71"/>
      <c r="B29" s="72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39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</row>
    <row r="30">
      <c r="A30" s="71"/>
      <c r="B30" s="72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39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</row>
    <row r="31">
      <c r="B31" s="72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39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</row>
    <row r="32">
      <c r="B32" s="72"/>
      <c r="C32" s="38"/>
      <c r="D32" s="38"/>
      <c r="E32" s="38"/>
      <c r="F32" s="38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>
      <c r="B33" s="72"/>
      <c r="C33" s="38"/>
      <c r="D33" s="38"/>
      <c r="E33" s="38"/>
      <c r="F33" s="38"/>
      <c r="G33" s="38"/>
      <c r="H33" s="39"/>
      <c r="I33" s="39"/>
      <c r="J33" s="39"/>
      <c r="K33" s="39"/>
      <c r="L33" s="39"/>
      <c r="M33" s="39"/>
      <c r="N33" s="39"/>
      <c r="O33" s="39"/>
      <c r="P33" s="39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</row>
    <row r="34">
      <c r="B34" s="72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39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>
      <c r="B35" s="72"/>
      <c r="C35" s="38"/>
      <c r="D35" s="38"/>
      <c r="E35" s="38"/>
      <c r="F35" s="38"/>
      <c r="G35" s="38"/>
      <c r="H35" s="39"/>
      <c r="I35" s="39"/>
      <c r="J35" s="39"/>
      <c r="K35" s="39"/>
      <c r="L35" s="39"/>
      <c r="M35" s="39"/>
      <c r="N35" s="39"/>
      <c r="O35" s="39"/>
      <c r="P35" s="39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>
      <c r="B36" s="72"/>
      <c r="C36" s="38"/>
      <c r="D36" s="38"/>
      <c r="E36" s="38"/>
      <c r="F36" s="38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</row>
    <row r="37">
      <c r="B37" s="72"/>
      <c r="C37" s="38"/>
      <c r="D37" s="38"/>
      <c r="E37" s="38"/>
      <c r="F37" s="38"/>
      <c r="G37" s="38"/>
      <c r="H37" s="39"/>
      <c r="I37" s="39"/>
      <c r="J37" s="39"/>
      <c r="K37" s="39"/>
      <c r="L37" s="39"/>
      <c r="M37" s="39"/>
      <c r="N37" s="39"/>
      <c r="O37" s="39"/>
      <c r="P37" s="39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</row>
    <row r="38">
      <c r="B38" s="72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</row>
    <row r="39">
      <c r="B39" s="72"/>
      <c r="C39" s="38"/>
      <c r="D39" s="38"/>
      <c r="E39" s="38"/>
      <c r="F39" s="38"/>
      <c r="G39" s="38"/>
      <c r="H39" s="39"/>
      <c r="I39" s="39"/>
      <c r="J39" s="39"/>
      <c r="K39" s="39"/>
      <c r="L39" s="39"/>
      <c r="M39" s="39"/>
      <c r="N39" s="39"/>
      <c r="O39" s="39"/>
      <c r="P39" s="3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</row>
    <row r="40">
      <c r="A40" s="71"/>
      <c r="B40" s="73"/>
      <c r="C40" s="38"/>
      <c r="D40" s="38"/>
      <c r="E40" s="38"/>
      <c r="F40" s="38"/>
      <c r="G40" s="38"/>
      <c r="H40" s="39"/>
      <c r="I40" s="39"/>
      <c r="J40" s="39"/>
      <c r="K40" s="39"/>
      <c r="L40" s="39"/>
      <c r="M40" s="39"/>
      <c r="N40" s="39"/>
      <c r="O40" s="39"/>
      <c r="P40" s="39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</row>
    <row r="41">
      <c r="B41" s="73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  <c r="N41" s="39"/>
      <c r="O41" s="39"/>
      <c r="P41" s="39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</row>
    <row r="42">
      <c r="B42" s="73"/>
      <c r="C42" s="38"/>
      <c r="D42" s="38"/>
      <c r="E42" s="38"/>
      <c r="F42" s="38"/>
      <c r="G42" s="38"/>
      <c r="H42" s="39"/>
      <c r="I42" s="39"/>
      <c r="J42" s="39"/>
      <c r="K42" s="39"/>
      <c r="L42" s="39"/>
      <c r="M42" s="39"/>
      <c r="N42" s="39"/>
      <c r="O42" s="39"/>
      <c r="P42" s="39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</row>
    <row r="43">
      <c r="B43" s="73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39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</row>
    <row r="44">
      <c r="B44" s="73"/>
      <c r="C44" s="38"/>
      <c r="D44" s="38"/>
      <c r="E44" s="38"/>
      <c r="F44" s="38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</row>
    <row r="45">
      <c r="B45" s="73"/>
      <c r="C45" s="38"/>
      <c r="D45" s="38"/>
      <c r="E45" s="38"/>
      <c r="F45" s="38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</row>
    <row r="46">
      <c r="B46" s="73"/>
      <c r="C46" s="38"/>
      <c r="D46" s="38"/>
      <c r="E46" s="38"/>
      <c r="F46" s="38"/>
      <c r="G46" s="38"/>
      <c r="H46" s="39"/>
      <c r="I46" s="39"/>
      <c r="J46" s="39"/>
      <c r="K46" s="39"/>
      <c r="L46" s="39"/>
      <c r="M46" s="39"/>
      <c r="N46" s="39"/>
      <c r="O46" s="39"/>
      <c r="P46" s="39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</row>
    <row r="47">
      <c r="B47" s="73"/>
      <c r="C47" s="38"/>
      <c r="D47" s="38"/>
      <c r="E47" s="38"/>
      <c r="F47" s="38"/>
      <c r="G47" s="38"/>
      <c r="H47" s="39"/>
      <c r="I47" s="39"/>
      <c r="J47" s="39"/>
      <c r="K47" s="39"/>
      <c r="L47" s="39"/>
      <c r="M47" s="39"/>
      <c r="N47" s="39"/>
      <c r="O47" s="39"/>
      <c r="P47" s="39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</row>
    <row r="48">
      <c r="B48" s="73"/>
      <c r="C48" s="38"/>
      <c r="D48" s="38"/>
      <c r="E48" s="38"/>
      <c r="F48" s="38"/>
      <c r="G48" s="38"/>
      <c r="H48" s="39"/>
      <c r="I48" s="39"/>
      <c r="J48" s="39"/>
      <c r="K48" s="39"/>
      <c r="L48" s="39"/>
      <c r="M48" s="39"/>
      <c r="N48" s="39"/>
      <c r="O48" s="39"/>
      <c r="P48" s="39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</row>
    <row r="49">
      <c r="B49" s="73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39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</row>
    <row r="50">
      <c r="B50" s="73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39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</row>
    <row r="51">
      <c r="B51" s="73"/>
      <c r="C51" s="38"/>
      <c r="D51" s="38"/>
      <c r="E51" s="38"/>
      <c r="F51" s="38"/>
      <c r="G51" s="38"/>
      <c r="H51" s="39"/>
      <c r="I51" s="39"/>
      <c r="J51" s="39"/>
      <c r="K51" s="39"/>
      <c r="L51" s="39"/>
      <c r="M51" s="39"/>
      <c r="N51" s="39"/>
      <c r="O51" s="39"/>
      <c r="P51" s="39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</row>
    <row r="52">
      <c r="A52" s="78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</row>
    <row r="53">
      <c r="A53" s="78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</row>
    <row r="54">
      <c r="A54" s="78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</row>
    <row r="55">
      <c r="A55" s="78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</row>
    <row r="56">
      <c r="A56" s="7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</row>
    <row r="57">
      <c r="A57" s="78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</row>
    <row r="58">
      <c r="A58" s="78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</row>
    <row r="59">
      <c r="A59" s="78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</row>
    <row r="60">
      <c r="A60" s="78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</row>
    <row r="61">
      <c r="A61" s="78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</row>
    <row r="62">
      <c r="A62" s="78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</row>
    <row r="63">
      <c r="A63" s="7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</row>
    <row r="64">
      <c r="A64" s="78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</row>
    <row r="65">
      <c r="A65" s="78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</row>
    <row r="66">
      <c r="A66" s="78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</row>
    <row r="67">
      <c r="A67" s="7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</row>
    <row r="68">
      <c r="A68" s="7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</row>
    <row r="69">
      <c r="A69" s="78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</row>
    <row r="70">
      <c r="A70" s="78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</row>
    <row r="71">
      <c r="A71" s="78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</row>
    <row r="72">
      <c r="A72" s="78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</row>
    <row r="73">
      <c r="A73" s="78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</row>
    <row r="74">
      <c r="A74" s="78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</row>
    <row r="75">
      <c r="A75" s="78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</row>
    <row r="76">
      <c r="A76" s="78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>
      <c r="A77" s="78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</row>
    <row r="78">
      <c r="A78" s="78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</row>
    <row r="79">
      <c r="A79" s="78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</row>
    <row r="80">
      <c r="A80" s="78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</row>
    <row r="81">
      <c r="A81" s="78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</row>
    <row r="82">
      <c r="A82" s="78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</row>
    <row r="83">
      <c r="A83" s="78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</row>
    <row r="84">
      <c r="A84" s="78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</row>
    <row r="85">
      <c r="A85" s="78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</row>
    <row r="86">
      <c r="A86" s="78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</row>
    <row r="87">
      <c r="A87" s="78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</row>
    <row r="88">
      <c r="A88" s="78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</row>
    <row r="89">
      <c r="A89" s="78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</row>
    <row r="90">
      <c r="A90" s="78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</row>
    <row r="91">
      <c r="A91" s="78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</row>
    <row r="92">
      <c r="A92" s="78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</row>
    <row r="93">
      <c r="A93" s="78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</row>
    <row r="94">
      <c r="A94" s="78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>
      <c r="A95" s="78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</row>
    <row r="96">
      <c r="A96" s="78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</row>
    <row r="97">
      <c r="A97" s="78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</row>
    <row r="98">
      <c r="A98" s="78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</row>
    <row r="99">
      <c r="A99" s="78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</row>
    <row r="100">
      <c r="A100" s="78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</row>
    <row r="101">
      <c r="A101" s="78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</row>
    <row r="102">
      <c r="A102" s="78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>
      <c r="A103" s="78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</row>
    <row r="104">
      <c r="A104" s="78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</row>
    <row r="105">
      <c r="A105" s="78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</row>
    <row r="106">
      <c r="A106" s="78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>
      <c r="A107" s="78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</row>
    <row r="108">
      <c r="A108" s="78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</row>
    <row r="109">
      <c r="A109" s="78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</row>
    <row r="110">
      <c r="A110" s="78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</row>
    <row r="111">
      <c r="A111" s="78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</row>
    <row r="112">
      <c r="A112" s="78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</row>
    <row r="113">
      <c r="A113" s="78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</row>
    <row r="114">
      <c r="A114" s="78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</row>
    <row r="115">
      <c r="A115" s="78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>
      <c r="A116" s="78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</row>
    <row r="117">
      <c r="A117" s="78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</row>
    <row r="118">
      <c r="A118" s="78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</row>
    <row r="119">
      <c r="A119" s="78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</row>
    <row r="120">
      <c r="A120" s="78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</row>
    <row r="121">
      <c r="A121" s="78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</row>
    <row r="122">
      <c r="A122" s="78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>
      <c r="A123" s="78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>
      <c r="A124" s="78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</row>
    <row r="125">
      <c r="A125" s="78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</row>
    <row r="126">
      <c r="A126" s="78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</row>
    <row r="127">
      <c r="A127" s="78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</row>
    <row r="128">
      <c r="A128" s="78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</row>
    <row r="129">
      <c r="A129" s="78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</row>
    <row r="130">
      <c r="A130" s="78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>
      <c r="A131" s="78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</row>
    <row r="132">
      <c r="A132" s="78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</row>
    <row r="133">
      <c r="A133" s="78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</row>
    <row r="134">
      <c r="A134" s="78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</row>
    <row r="135">
      <c r="A135" s="78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</row>
    <row r="136">
      <c r="A136" s="78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</row>
    <row r="137">
      <c r="A137" s="78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</row>
    <row r="138">
      <c r="A138" s="78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</row>
    <row r="139">
      <c r="A139" s="78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</row>
    <row r="140">
      <c r="A140" s="78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</row>
    <row r="141">
      <c r="A141" s="78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</row>
    <row r="142">
      <c r="A142" s="78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</row>
    <row r="143">
      <c r="A143" s="78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>
      <c r="A144" s="78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</row>
    <row r="145">
      <c r="A145" s="78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>
      <c r="A146" s="78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</row>
    <row r="147">
      <c r="A147" s="78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>
      <c r="A148" s="78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</row>
    <row r="149">
      <c r="A149" s="78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</row>
    <row r="150">
      <c r="A150" s="78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</row>
    <row r="151">
      <c r="A151" s="78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</row>
    <row r="152">
      <c r="A152" s="78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</row>
    <row r="153">
      <c r="A153" s="78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</row>
    <row r="154">
      <c r="A154" s="78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</row>
    <row r="155">
      <c r="A155" s="78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</row>
    <row r="156">
      <c r="A156" s="78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</row>
    <row r="157">
      <c r="A157" s="78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</row>
    <row r="158">
      <c r="A158" s="78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</row>
    <row r="159">
      <c r="A159" s="78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</row>
    <row r="160">
      <c r="A160" s="78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</row>
    <row r="161">
      <c r="A161" s="78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</row>
    <row r="162">
      <c r="A162" s="78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</row>
    <row r="163">
      <c r="A163" s="78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</row>
    <row r="164">
      <c r="A164" s="78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</row>
    <row r="165">
      <c r="A165" s="78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</row>
    <row r="166">
      <c r="A166" s="78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>
      <c r="A167" s="78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</row>
    <row r="168">
      <c r="A168" s="78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</row>
    <row r="169">
      <c r="A169" s="78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</row>
    <row r="170">
      <c r="A170" s="78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</row>
    <row r="171">
      <c r="A171" s="78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</row>
    <row r="172">
      <c r="A172" s="78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</row>
    <row r="173">
      <c r="A173" s="78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</row>
    <row r="174">
      <c r="A174" s="78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</row>
    <row r="175">
      <c r="A175" s="78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</row>
    <row r="176">
      <c r="A176" s="78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</row>
    <row r="177">
      <c r="A177" s="78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</row>
    <row r="178">
      <c r="A178" s="78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</row>
    <row r="179">
      <c r="A179" s="78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</row>
    <row r="180">
      <c r="A180" s="78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</row>
    <row r="181">
      <c r="A181" s="78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</row>
    <row r="182">
      <c r="A182" s="78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</row>
    <row r="183">
      <c r="A183" s="78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</row>
    <row r="184">
      <c r="A184" s="78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</row>
    <row r="185">
      <c r="A185" s="78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</row>
    <row r="186">
      <c r="A186" s="78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</row>
    <row r="187">
      <c r="A187" s="78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</row>
    <row r="188">
      <c r="A188" s="78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</row>
    <row r="189">
      <c r="A189" s="78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</row>
    <row r="190">
      <c r="A190" s="78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</row>
    <row r="191">
      <c r="A191" s="78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</row>
    <row r="192">
      <c r="A192" s="78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</row>
    <row r="193">
      <c r="A193" s="78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</row>
    <row r="194">
      <c r="A194" s="78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</row>
    <row r="195">
      <c r="A195" s="78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</row>
    <row r="196">
      <c r="A196" s="78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</row>
    <row r="197">
      <c r="A197" s="78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</row>
    <row r="198">
      <c r="A198" s="78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</row>
    <row r="199">
      <c r="A199" s="78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</row>
    <row r="200">
      <c r="A200" s="78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</row>
    <row r="201">
      <c r="A201" s="78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</row>
    <row r="202">
      <c r="A202" s="78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</row>
    <row r="203">
      <c r="A203" s="78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</row>
    <row r="204">
      <c r="A204" s="78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</row>
    <row r="205">
      <c r="A205" s="78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</row>
    <row r="206">
      <c r="A206" s="78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</row>
    <row r="207">
      <c r="A207" s="78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</row>
    <row r="208">
      <c r="A208" s="78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</row>
    <row r="209">
      <c r="A209" s="78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</row>
    <row r="210">
      <c r="A210" s="78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</row>
    <row r="211">
      <c r="A211" s="78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</row>
    <row r="212">
      <c r="A212" s="78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</row>
    <row r="213">
      <c r="A213" s="78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</row>
    <row r="214">
      <c r="A214" s="78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</row>
    <row r="215">
      <c r="A215" s="78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</row>
    <row r="216">
      <c r="A216" s="78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</row>
    <row r="217">
      <c r="A217" s="78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</row>
    <row r="218">
      <c r="A218" s="78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</row>
    <row r="219">
      <c r="A219" s="78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</row>
    <row r="220">
      <c r="A220" s="78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</row>
    <row r="221">
      <c r="A221" s="78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</row>
    <row r="222">
      <c r="A222" s="78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</row>
    <row r="223">
      <c r="A223" s="78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</row>
    <row r="224">
      <c r="A224" s="78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</row>
    <row r="225">
      <c r="A225" s="78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</row>
    <row r="226">
      <c r="A226" s="78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</row>
    <row r="227">
      <c r="A227" s="78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</row>
    <row r="228">
      <c r="A228" s="78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</row>
    <row r="229">
      <c r="A229" s="78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</row>
    <row r="230">
      <c r="A230" s="78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</row>
    <row r="231">
      <c r="A231" s="78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</row>
    <row r="232">
      <c r="A232" s="78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</row>
    <row r="233">
      <c r="A233" s="78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</row>
    <row r="234">
      <c r="A234" s="78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</row>
    <row r="235">
      <c r="A235" s="78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</row>
    <row r="236">
      <c r="A236" s="78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</row>
    <row r="237">
      <c r="A237" s="78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</row>
    <row r="238">
      <c r="A238" s="78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</row>
    <row r="239">
      <c r="A239" s="78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</row>
    <row r="240">
      <c r="A240" s="78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</row>
    <row r="241">
      <c r="A241" s="78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</row>
    <row r="242">
      <c r="A242" s="78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</row>
    <row r="243">
      <c r="A243" s="78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</row>
    <row r="244">
      <c r="A244" s="78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</row>
    <row r="245">
      <c r="A245" s="78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</row>
    <row r="246">
      <c r="A246" s="78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</row>
    <row r="247">
      <c r="A247" s="78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</row>
    <row r="248">
      <c r="A248" s="78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</row>
    <row r="249">
      <c r="A249" s="78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</row>
    <row r="250">
      <c r="A250" s="78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</row>
    <row r="251">
      <c r="A251" s="78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</row>
    <row r="252">
      <c r="A252" s="78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</row>
    <row r="253">
      <c r="A253" s="78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</row>
    <row r="254">
      <c r="A254" s="78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</row>
    <row r="255">
      <c r="A255" s="78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</row>
    <row r="256">
      <c r="A256" s="78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</row>
    <row r="257">
      <c r="A257" s="78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</row>
    <row r="258">
      <c r="A258" s="78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</row>
    <row r="259">
      <c r="A259" s="78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</row>
    <row r="260">
      <c r="A260" s="78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</row>
    <row r="261">
      <c r="A261" s="78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</row>
    <row r="262">
      <c r="A262" s="78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</row>
    <row r="263">
      <c r="A263" s="78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</row>
    <row r="264">
      <c r="A264" s="78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</row>
    <row r="265">
      <c r="A265" s="78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</row>
    <row r="266">
      <c r="A266" s="78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</row>
    <row r="267">
      <c r="A267" s="78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</row>
    <row r="268">
      <c r="A268" s="78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</row>
    <row r="269">
      <c r="A269" s="78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</row>
    <row r="270">
      <c r="A270" s="78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</row>
    <row r="271">
      <c r="A271" s="78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</row>
    <row r="272">
      <c r="A272" s="78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</row>
    <row r="273">
      <c r="A273" s="78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</row>
    <row r="274">
      <c r="A274" s="78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</row>
    <row r="275">
      <c r="A275" s="78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</row>
    <row r="276">
      <c r="A276" s="78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</row>
    <row r="277">
      <c r="A277" s="78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</row>
    <row r="278">
      <c r="A278" s="78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</row>
    <row r="279">
      <c r="A279" s="78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</row>
    <row r="280">
      <c r="A280" s="78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</row>
    <row r="281">
      <c r="A281" s="78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</row>
    <row r="282">
      <c r="A282" s="78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</row>
    <row r="283">
      <c r="A283" s="78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</row>
    <row r="284">
      <c r="A284" s="78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</row>
    <row r="285">
      <c r="A285" s="78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</row>
    <row r="286">
      <c r="A286" s="78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</row>
    <row r="287">
      <c r="A287" s="78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</row>
    <row r="288">
      <c r="A288" s="78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</row>
    <row r="289">
      <c r="A289" s="78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</row>
    <row r="290">
      <c r="A290" s="78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</row>
    <row r="291">
      <c r="A291" s="78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</row>
    <row r="292">
      <c r="A292" s="78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</row>
    <row r="293">
      <c r="A293" s="78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</row>
    <row r="294">
      <c r="A294" s="78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</row>
    <row r="295">
      <c r="A295" s="78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</row>
    <row r="296">
      <c r="A296" s="78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</row>
    <row r="297">
      <c r="A297" s="78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</row>
    <row r="298">
      <c r="A298" s="78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</row>
    <row r="299">
      <c r="A299" s="78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</row>
    <row r="300">
      <c r="A300" s="78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</row>
    <row r="301">
      <c r="A301" s="78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</row>
    <row r="302">
      <c r="A302" s="78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</row>
    <row r="303">
      <c r="A303" s="78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</row>
    <row r="304">
      <c r="A304" s="78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</row>
    <row r="305">
      <c r="A305" s="78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</row>
    <row r="306">
      <c r="A306" s="78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</row>
    <row r="307">
      <c r="A307" s="78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</row>
    <row r="308">
      <c r="A308" s="78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</row>
    <row r="309">
      <c r="A309" s="78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</row>
    <row r="310">
      <c r="A310" s="78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</row>
    <row r="311">
      <c r="A311" s="78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</row>
    <row r="312">
      <c r="A312" s="78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</row>
    <row r="313">
      <c r="A313" s="78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</row>
    <row r="314">
      <c r="A314" s="78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</row>
    <row r="315">
      <c r="A315" s="78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</row>
    <row r="316">
      <c r="A316" s="78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</row>
    <row r="317">
      <c r="A317" s="78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</row>
    <row r="318">
      <c r="A318" s="78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</row>
    <row r="319">
      <c r="A319" s="78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</row>
    <row r="320">
      <c r="A320" s="78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</row>
    <row r="321">
      <c r="A321" s="78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</row>
    <row r="322">
      <c r="A322" s="78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</row>
    <row r="323">
      <c r="A323" s="78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</row>
    <row r="324">
      <c r="A324" s="78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</row>
    <row r="325">
      <c r="A325" s="78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</row>
    <row r="326">
      <c r="A326" s="78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</row>
    <row r="327">
      <c r="A327" s="78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</row>
    <row r="328">
      <c r="A328" s="78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</row>
    <row r="329">
      <c r="A329" s="78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</row>
    <row r="330">
      <c r="A330" s="78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</row>
    <row r="331">
      <c r="A331" s="78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</row>
    <row r="332">
      <c r="A332" s="78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</row>
    <row r="333">
      <c r="A333" s="78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</row>
    <row r="334">
      <c r="A334" s="78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</row>
    <row r="335">
      <c r="A335" s="78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</row>
    <row r="336">
      <c r="A336" s="78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</row>
    <row r="337">
      <c r="A337" s="78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</row>
    <row r="338">
      <c r="A338" s="78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</row>
    <row r="339">
      <c r="A339" s="78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</row>
    <row r="340">
      <c r="A340" s="78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</row>
    <row r="341">
      <c r="A341" s="78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</row>
    <row r="342">
      <c r="A342" s="78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</row>
    <row r="343">
      <c r="A343" s="78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</row>
    <row r="344">
      <c r="A344" s="78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</row>
    <row r="345">
      <c r="A345" s="78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</row>
    <row r="346">
      <c r="A346" s="78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</row>
    <row r="347">
      <c r="A347" s="78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</row>
    <row r="348">
      <c r="A348" s="78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</row>
    <row r="349">
      <c r="A349" s="78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</row>
    <row r="350">
      <c r="A350" s="78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</row>
    <row r="351">
      <c r="A351" s="78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</row>
    <row r="352">
      <c r="A352" s="78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</row>
    <row r="353">
      <c r="A353" s="78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</row>
    <row r="354">
      <c r="A354" s="78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</row>
    <row r="355">
      <c r="A355" s="78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</row>
    <row r="356">
      <c r="A356" s="78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</row>
    <row r="357">
      <c r="A357" s="78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</row>
    <row r="358">
      <c r="A358" s="78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</row>
    <row r="359">
      <c r="A359" s="78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</row>
    <row r="360">
      <c r="A360" s="78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</row>
    <row r="361">
      <c r="A361" s="78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</row>
    <row r="362">
      <c r="A362" s="78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</row>
    <row r="363">
      <c r="A363" s="78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</row>
    <row r="364">
      <c r="A364" s="78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</row>
    <row r="365">
      <c r="A365" s="78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</row>
    <row r="366">
      <c r="A366" s="78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</row>
    <row r="367">
      <c r="A367" s="78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</row>
    <row r="368">
      <c r="A368" s="78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</row>
    <row r="369">
      <c r="A369" s="78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</row>
    <row r="370">
      <c r="A370" s="78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</row>
    <row r="371">
      <c r="A371" s="78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</row>
    <row r="372">
      <c r="A372" s="78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</row>
    <row r="373">
      <c r="A373" s="78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</row>
    <row r="374">
      <c r="A374" s="78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</row>
    <row r="375">
      <c r="A375" s="78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</row>
    <row r="376">
      <c r="A376" s="78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</row>
    <row r="377">
      <c r="A377" s="78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</row>
    <row r="378">
      <c r="A378" s="78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</row>
    <row r="379">
      <c r="A379" s="78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</row>
    <row r="380">
      <c r="A380" s="78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</row>
    <row r="381">
      <c r="A381" s="78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</row>
    <row r="382">
      <c r="A382" s="78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</row>
    <row r="383">
      <c r="A383" s="78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</row>
    <row r="384">
      <c r="A384" s="78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</row>
    <row r="385">
      <c r="A385" s="78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</row>
    <row r="386">
      <c r="A386" s="78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</row>
    <row r="387">
      <c r="A387" s="78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</row>
    <row r="388">
      <c r="A388" s="78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</row>
    <row r="389">
      <c r="A389" s="78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</row>
    <row r="390">
      <c r="A390" s="78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</row>
    <row r="391">
      <c r="A391" s="78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</row>
    <row r="392">
      <c r="A392" s="78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</row>
    <row r="393">
      <c r="A393" s="78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</row>
    <row r="394">
      <c r="A394" s="78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</row>
    <row r="395">
      <c r="A395" s="78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</row>
    <row r="396">
      <c r="A396" s="78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</row>
    <row r="397">
      <c r="A397" s="78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</row>
    <row r="398">
      <c r="A398" s="78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</row>
    <row r="399">
      <c r="A399" s="78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</row>
    <row r="400">
      <c r="A400" s="78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</row>
    <row r="401">
      <c r="A401" s="78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</row>
    <row r="402">
      <c r="A402" s="78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</row>
    <row r="403">
      <c r="A403" s="78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</row>
    <row r="404">
      <c r="A404" s="78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</row>
    <row r="405">
      <c r="A405" s="78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</row>
    <row r="406">
      <c r="A406" s="78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</row>
    <row r="407">
      <c r="A407" s="78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</row>
    <row r="408">
      <c r="A408" s="78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</row>
    <row r="409">
      <c r="A409" s="78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</row>
    <row r="410">
      <c r="A410" s="78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</row>
    <row r="411">
      <c r="A411" s="78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</row>
    <row r="412">
      <c r="A412" s="78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</row>
    <row r="413">
      <c r="A413" s="78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</row>
    <row r="414">
      <c r="A414" s="78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</row>
    <row r="415">
      <c r="A415" s="78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</row>
    <row r="416">
      <c r="A416" s="78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</row>
    <row r="417">
      <c r="A417" s="78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</row>
    <row r="418">
      <c r="A418" s="78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</row>
    <row r="419">
      <c r="A419" s="78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</row>
    <row r="420">
      <c r="A420" s="78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</row>
    <row r="421">
      <c r="A421" s="78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</row>
    <row r="422">
      <c r="A422" s="78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</row>
    <row r="423">
      <c r="A423" s="78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</row>
    <row r="424">
      <c r="A424" s="78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</row>
    <row r="425">
      <c r="A425" s="78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</row>
    <row r="426">
      <c r="A426" s="78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</row>
    <row r="427">
      <c r="A427" s="78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</row>
    <row r="428">
      <c r="A428" s="78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</row>
    <row r="429">
      <c r="A429" s="78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</row>
    <row r="430">
      <c r="A430" s="78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</row>
    <row r="431">
      <c r="A431" s="78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</row>
    <row r="432">
      <c r="A432" s="78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</row>
    <row r="433">
      <c r="A433" s="78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</row>
    <row r="434">
      <c r="A434" s="78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</row>
    <row r="435">
      <c r="A435" s="78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</row>
    <row r="436">
      <c r="A436" s="78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</row>
    <row r="437">
      <c r="A437" s="78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</row>
    <row r="438">
      <c r="A438" s="78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</row>
    <row r="439">
      <c r="A439" s="78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</row>
    <row r="440">
      <c r="A440" s="78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</row>
    <row r="441">
      <c r="A441" s="78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</row>
    <row r="442">
      <c r="A442" s="78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</row>
    <row r="443">
      <c r="A443" s="78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</row>
    <row r="444">
      <c r="A444" s="78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</row>
    <row r="445">
      <c r="A445" s="78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</row>
    <row r="446">
      <c r="A446" s="78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</row>
    <row r="447">
      <c r="A447" s="78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</row>
    <row r="448">
      <c r="A448" s="78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</row>
    <row r="449">
      <c r="A449" s="78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</row>
    <row r="450">
      <c r="A450" s="78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</row>
    <row r="451">
      <c r="A451" s="78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</row>
    <row r="452">
      <c r="A452" s="78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</row>
    <row r="453">
      <c r="A453" s="78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</row>
    <row r="454">
      <c r="A454" s="78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</row>
    <row r="455">
      <c r="A455" s="78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</row>
    <row r="456">
      <c r="A456" s="78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</row>
    <row r="457">
      <c r="A457" s="78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</row>
    <row r="458">
      <c r="A458" s="78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</row>
    <row r="459">
      <c r="A459" s="78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</row>
    <row r="460">
      <c r="A460" s="78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</row>
    <row r="461">
      <c r="A461" s="78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</row>
    <row r="462">
      <c r="A462" s="78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</row>
    <row r="463">
      <c r="A463" s="78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</row>
    <row r="464">
      <c r="A464" s="78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</row>
    <row r="465">
      <c r="A465" s="78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</row>
    <row r="466">
      <c r="A466" s="78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</row>
    <row r="467">
      <c r="A467" s="78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</row>
    <row r="468">
      <c r="A468" s="78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</row>
    <row r="469">
      <c r="A469" s="78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</row>
    <row r="470">
      <c r="A470" s="78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</row>
    <row r="471">
      <c r="A471" s="78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</row>
    <row r="472">
      <c r="A472" s="78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</row>
    <row r="473">
      <c r="A473" s="78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</row>
    <row r="474">
      <c r="A474" s="78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</row>
    <row r="475">
      <c r="A475" s="78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</row>
    <row r="476">
      <c r="A476" s="78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</row>
    <row r="477">
      <c r="A477" s="78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</row>
    <row r="478">
      <c r="A478" s="78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</row>
    <row r="479">
      <c r="A479" s="78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</row>
    <row r="480">
      <c r="A480" s="78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</row>
    <row r="481">
      <c r="A481" s="78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</row>
    <row r="482">
      <c r="A482" s="78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</row>
    <row r="483">
      <c r="A483" s="78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</row>
    <row r="484">
      <c r="A484" s="78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</row>
    <row r="485">
      <c r="A485" s="78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</row>
    <row r="486">
      <c r="A486" s="78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</row>
    <row r="487">
      <c r="A487" s="78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</row>
    <row r="488">
      <c r="A488" s="78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</row>
    <row r="489">
      <c r="A489" s="78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</row>
    <row r="490">
      <c r="A490" s="78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</row>
    <row r="491">
      <c r="A491" s="78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</row>
    <row r="492">
      <c r="A492" s="78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</row>
    <row r="493">
      <c r="A493" s="78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</row>
    <row r="494">
      <c r="A494" s="78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</row>
    <row r="495">
      <c r="A495" s="78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</row>
    <row r="496">
      <c r="A496" s="78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</row>
    <row r="497">
      <c r="A497" s="78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</row>
    <row r="498">
      <c r="A498" s="78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</row>
    <row r="499">
      <c r="A499" s="78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</row>
    <row r="500">
      <c r="A500" s="78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</row>
    <row r="501">
      <c r="A501" s="78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</row>
    <row r="502">
      <c r="A502" s="78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</row>
    <row r="503">
      <c r="A503" s="78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</row>
    <row r="504">
      <c r="A504" s="78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</row>
    <row r="505">
      <c r="A505" s="78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</row>
    <row r="506">
      <c r="A506" s="78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</row>
    <row r="507">
      <c r="A507" s="78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</row>
    <row r="508">
      <c r="A508" s="78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</row>
    <row r="509">
      <c r="A509" s="78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</row>
    <row r="510">
      <c r="A510" s="78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</row>
    <row r="511">
      <c r="A511" s="78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</row>
    <row r="512">
      <c r="A512" s="78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</row>
    <row r="513">
      <c r="A513" s="78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</row>
    <row r="514">
      <c r="A514" s="78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</row>
    <row r="515">
      <c r="A515" s="78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</row>
    <row r="516">
      <c r="A516" s="78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</row>
    <row r="517">
      <c r="A517" s="78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</row>
    <row r="518">
      <c r="A518" s="78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</row>
    <row r="519">
      <c r="A519" s="78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</row>
    <row r="520">
      <c r="A520" s="78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</row>
    <row r="521">
      <c r="A521" s="78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</row>
    <row r="522">
      <c r="A522" s="78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</row>
    <row r="523">
      <c r="A523" s="78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</row>
    <row r="524">
      <c r="A524" s="78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</row>
    <row r="525">
      <c r="A525" s="78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</row>
    <row r="526">
      <c r="A526" s="78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</row>
    <row r="527">
      <c r="A527" s="78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</row>
    <row r="528">
      <c r="A528" s="78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</row>
    <row r="529">
      <c r="A529" s="78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</row>
    <row r="530">
      <c r="A530" s="78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</row>
    <row r="531">
      <c r="A531" s="78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</row>
    <row r="532">
      <c r="A532" s="78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</row>
    <row r="533">
      <c r="A533" s="78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</row>
    <row r="534">
      <c r="A534" s="78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</row>
    <row r="535">
      <c r="A535" s="78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</row>
    <row r="536">
      <c r="A536" s="78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</row>
    <row r="537">
      <c r="A537" s="78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</row>
    <row r="538">
      <c r="A538" s="78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</row>
    <row r="539">
      <c r="A539" s="78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</row>
    <row r="540">
      <c r="A540" s="78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</row>
    <row r="541">
      <c r="A541" s="78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</row>
    <row r="542">
      <c r="A542" s="78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</row>
    <row r="543">
      <c r="A543" s="78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</row>
    <row r="544">
      <c r="A544" s="78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</row>
    <row r="545">
      <c r="A545" s="78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</row>
    <row r="546">
      <c r="A546" s="78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</row>
    <row r="547">
      <c r="A547" s="78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</row>
    <row r="548">
      <c r="A548" s="78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</row>
    <row r="549">
      <c r="A549" s="78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</row>
    <row r="550">
      <c r="A550" s="78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</row>
    <row r="551">
      <c r="A551" s="78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</row>
    <row r="552">
      <c r="A552" s="78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</row>
    <row r="553">
      <c r="A553" s="78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</row>
    <row r="554">
      <c r="A554" s="78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</row>
    <row r="555">
      <c r="A555" s="78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</row>
    <row r="556">
      <c r="A556" s="78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</row>
    <row r="557">
      <c r="A557" s="78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</row>
    <row r="558">
      <c r="A558" s="78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</row>
    <row r="559">
      <c r="A559" s="78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</row>
    <row r="560">
      <c r="A560" s="78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</row>
    <row r="561">
      <c r="A561" s="78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</row>
    <row r="562">
      <c r="A562" s="78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</row>
    <row r="563">
      <c r="A563" s="78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</row>
    <row r="564">
      <c r="A564" s="78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</row>
    <row r="565">
      <c r="A565" s="78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</row>
    <row r="566">
      <c r="A566" s="78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</row>
    <row r="567">
      <c r="A567" s="78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</row>
    <row r="568">
      <c r="A568" s="78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</row>
    <row r="569">
      <c r="A569" s="78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</row>
    <row r="570">
      <c r="A570" s="78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</row>
    <row r="571">
      <c r="A571" s="78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</row>
    <row r="572">
      <c r="A572" s="78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</row>
    <row r="573">
      <c r="A573" s="78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</row>
    <row r="574">
      <c r="A574" s="78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</row>
    <row r="575">
      <c r="A575" s="78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</row>
    <row r="576">
      <c r="A576" s="78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</row>
    <row r="577">
      <c r="A577" s="78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</row>
    <row r="578">
      <c r="A578" s="78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</row>
    <row r="579">
      <c r="A579" s="78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</row>
    <row r="580">
      <c r="A580" s="78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</row>
    <row r="581">
      <c r="A581" s="78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</row>
    <row r="582">
      <c r="A582" s="78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</row>
    <row r="583">
      <c r="A583" s="78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</row>
    <row r="584">
      <c r="A584" s="78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</row>
    <row r="585">
      <c r="A585" s="78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</row>
    <row r="586">
      <c r="A586" s="78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</row>
    <row r="587">
      <c r="A587" s="78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</row>
    <row r="588">
      <c r="A588" s="78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</row>
    <row r="589">
      <c r="A589" s="78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</row>
    <row r="590">
      <c r="A590" s="78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</row>
    <row r="591">
      <c r="A591" s="78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</row>
    <row r="592">
      <c r="A592" s="78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</row>
    <row r="593">
      <c r="A593" s="78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</row>
    <row r="594">
      <c r="A594" s="78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</row>
    <row r="595">
      <c r="A595" s="78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</row>
    <row r="596">
      <c r="A596" s="78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</row>
    <row r="597">
      <c r="A597" s="78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</row>
    <row r="598">
      <c r="A598" s="78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</row>
    <row r="599">
      <c r="A599" s="78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</row>
    <row r="600">
      <c r="A600" s="78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</row>
    <row r="601">
      <c r="A601" s="78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</row>
    <row r="602">
      <c r="A602" s="78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</row>
    <row r="603">
      <c r="A603" s="78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</row>
    <row r="604">
      <c r="A604" s="78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</row>
    <row r="605">
      <c r="A605" s="78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</row>
    <row r="606">
      <c r="A606" s="78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</row>
    <row r="607">
      <c r="A607" s="78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</row>
    <row r="608">
      <c r="A608" s="78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</row>
    <row r="609">
      <c r="A609" s="78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</row>
    <row r="610">
      <c r="A610" s="78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</row>
    <row r="611">
      <c r="A611" s="78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</row>
    <row r="612">
      <c r="A612" s="78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</row>
    <row r="613">
      <c r="A613" s="78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</row>
    <row r="614">
      <c r="A614" s="78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</row>
    <row r="615">
      <c r="A615" s="78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</row>
    <row r="616">
      <c r="A616" s="78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</row>
    <row r="617">
      <c r="A617" s="78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</row>
    <row r="618">
      <c r="A618" s="78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</row>
    <row r="619">
      <c r="A619" s="78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</row>
    <row r="620">
      <c r="A620" s="78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</row>
    <row r="621">
      <c r="A621" s="78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</row>
    <row r="622">
      <c r="A622" s="78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</row>
    <row r="623">
      <c r="A623" s="78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</row>
    <row r="624">
      <c r="A624" s="78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</row>
    <row r="625">
      <c r="A625" s="78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</row>
    <row r="626">
      <c r="A626" s="78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</row>
    <row r="627">
      <c r="A627" s="78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</row>
    <row r="628">
      <c r="A628" s="78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</row>
    <row r="629">
      <c r="A629" s="78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</row>
    <row r="630">
      <c r="A630" s="78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</row>
    <row r="631">
      <c r="A631" s="78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</row>
    <row r="632">
      <c r="A632" s="78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</row>
    <row r="633">
      <c r="A633" s="78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</row>
    <row r="634">
      <c r="A634" s="78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</row>
    <row r="635">
      <c r="A635" s="78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</row>
    <row r="636">
      <c r="A636" s="78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</row>
    <row r="637">
      <c r="A637" s="78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</row>
    <row r="638">
      <c r="A638" s="78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</row>
    <row r="639">
      <c r="A639" s="78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</row>
    <row r="640">
      <c r="A640" s="78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</row>
    <row r="641">
      <c r="A641" s="78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</row>
    <row r="642">
      <c r="A642" s="78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</row>
    <row r="643">
      <c r="A643" s="78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</row>
    <row r="644">
      <c r="A644" s="78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</row>
    <row r="645">
      <c r="A645" s="78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</row>
    <row r="646">
      <c r="A646" s="78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</row>
    <row r="647">
      <c r="A647" s="78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</row>
    <row r="648">
      <c r="A648" s="78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</row>
    <row r="649">
      <c r="A649" s="78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</row>
    <row r="650">
      <c r="A650" s="78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</row>
    <row r="651">
      <c r="A651" s="78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</row>
    <row r="652">
      <c r="A652" s="78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</row>
    <row r="653">
      <c r="A653" s="78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</row>
    <row r="654">
      <c r="A654" s="78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</row>
    <row r="655">
      <c r="A655" s="78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</row>
    <row r="656">
      <c r="A656" s="78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</row>
    <row r="657">
      <c r="A657" s="78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</row>
    <row r="658">
      <c r="A658" s="78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</row>
    <row r="659">
      <c r="A659" s="78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</row>
    <row r="660">
      <c r="A660" s="78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</row>
    <row r="661">
      <c r="A661" s="78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</row>
    <row r="662">
      <c r="A662" s="78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</row>
    <row r="663">
      <c r="A663" s="78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</row>
    <row r="664">
      <c r="A664" s="78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</row>
    <row r="665">
      <c r="A665" s="78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</row>
    <row r="666">
      <c r="A666" s="78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</row>
    <row r="667">
      <c r="A667" s="78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</row>
    <row r="668">
      <c r="A668" s="78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</row>
    <row r="669">
      <c r="A669" s="78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</row>
    <row r="670">
      <c r="A670" s="78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</row>
    <row r="671">
      <c r="A671" s="78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</row>
    <row r="672">
      <c r="A672" s="78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</row>
    <row r="673">
      <c r="A673" s="78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</row>
    <row r="674">
      <c r="A674" s="78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</row>
    <row r="675">
      <c r="A675" s="78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</row>
    <row r="676">
      <c r="A676" s="78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</row>
    <row r="677">
      <c r="A677" s="78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</row>
    <row r="678">
      <c r="A678" s="78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</row>
    <row r="679">
      <c r="A679" s="78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</row>
    <row r="680">
      <c r="A680" s="78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</row>
    <row r="681">
      <c r="A681" s="78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</row>
    <row r="682">
      <c r="A682" s="78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</row>
    <row r="683">
      <c r="A683" s="78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</row>
    <row r="684">
      <c r="A684" s="78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</row>
    <row r="685">
      <c r="A685" s="78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</row>
    <row r="686">
      <c r="A686" s="78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</row>
    <row r="687">
      <c r="A687" s="78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</row>
    <row r="688">
      <c r="A688" s="78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</row>
    <row r="689">
      <c r="A689" s="78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</row>
    <row r="690">
      <c r="A690" s="78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</row>
    <row r="691">
      <c r="A691" s="78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</row>
    <row r="692">
      <c r="A692" s="78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</row>
    <row r="693">
      <c r="A693" s="78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</row>
    <row r="694">
      <c r="A694" s="78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</row>
    <row r="695">
      <c r="A695" s="78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</row>
    <row r="696">
      <c r="A696" s="78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</row>
    <row r="697">
      <c r="A697" s="78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</row>
    <row r="698">
      <c r="A698" s="78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</row>
    <row r="699">
      <c r="A699" s="78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</row>
    <row r="700">
      <c r="A700" s="78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</row>
    <row r="701">
      <c r="A701" s="78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</row>
    <row r="702">
      <c r="A702" s="78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</row>
    <row r="703">
      <c r="A703" s="78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</row>
    <row r="704">
      <c r="A704" s="78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</row>
    <row r="705">
      <c r="A705" s="78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</row>
    <row r="706">
      <c r="A706" s="78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</row>
    <row r="707">
      <c r="A707" s="78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</row>
    <row r="708">
      <c r="A708" s="78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</row>
    <row r="709">
      <c r="A709" s="78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</row>
    <row r="710">
      <c r="A710" s="78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</row>
    <row r="711">
      <c r="A711" s="78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</row>
    <row r="712">
      <c r="A712" s="78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</row>
    <row r="713">
      <c r="A713" s="78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</row>
    <row r="714">
      <c r="A714" s="78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</row>
    <row r="715">
      <c r="A715" s="78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</row>
    <row r="716">
      <c r="A716" s="78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</row>
    <row r="717">
      <c r="A717" s="78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</row>
    <row r="718">
      <c r="A718" s="78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</row>
    <row r="719">
      <c r="A719" s="78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</row>
    <row r="720">
      <c r="A720" s="78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</row>
    <row r="721">
      <c r="A721" s="78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</row>
    <row r="722">
      <c r="A722" s="78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</row>
    <row r="723">
      <c r="A723" s="78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</row>
    <row r="724">
      <c r="A724" s="78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</row>
    <row r="725">
      <c r="A725" s="78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</row>
    <row r="726">
      <c r="A726" s="78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</row>
    <row r="727">
      <c r="A727" s="78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</row>
    <row r="728">
      <c r="A728" s="78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</row>
    <row r="729">
      <c r="A729" s="78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</row>
    <row r="730">
      <c r="A730" s="78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</row>
    <row r="731">
      <c r="A731" s="78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</row>
    <row r="732">
      <c r="A732" s="78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</row>
    <row r="733">
      <c r="A733" s="78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</row>
    <row r="734">
      <c r="A734" s="78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</row>
    <row r="735">
      <c r="A735" s="78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</row>
    <row r="736">
      <c r="A736" s="78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</row>
    <row r="737">
      <c r="A737" s="78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</row>
    <row r="738">
      <c r="A738" s="78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</row>
    <row r="739">
      <c r="A739" s="78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</row>
    <row r="740">
      <c r="A740" s="78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</row>
    <row r="741">
      <c r="A741" s="78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</row>
    <row r="742">
      <c r="A742" s="78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</row>
    <row r="743">
      <c r="A743" s="78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</row>
    <row r="744">
      <c r="A744" s="78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</row>
    <row r="745">
      <c r="A745" s="78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</row>
    <row r="746">
      <c r="A746" s="78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</row>
    <row r="747">
      <c r="A747" s="78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</row>
    <row r="748">
      <c r="A748" s="78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</row>
    <row r="749">
      <c r="A749" s="78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</row>
    <row r="750">
      <c r="A750" s="78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</row>
    <row r="751">
      <c r="A751" s="78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</row>
    <row r="752">
      <c r="A752" s="78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</row>
    <row r="753">
      <c r="A753" s="78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</row>
    <row r="754">
      <c r="A754" s="78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</row>
    <row r="755">
      <c r="A755" s="78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</row>
    <row r="756">
      <c r="A756" s="78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</row>
    <row r="757">
      <c r="A757" s="78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</row>
    <row r="758">
      <c r="A758" s="78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</row>
    <row r="759">
      <c r="A759" s="78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</row>
    <row r="760">
      <c r="A760" s="78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</row>
    <row r="761">
      <c r="A761" s="78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</row>
    <row r="762">
      <c r="A762" s="78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</row>
    <row r="763">
      <c r="A763" s="78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</row>
    <row r="764">
      <c r="A764" s="78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</row>
    <row r="765">
      <c r="A765" s="78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</row>
    <row r="766">
      <c r="A766" s="78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</row>
    <row r="767">
      <c r="A767" s="78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</row>
    <row r="768">
      <c r="A768" s="78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</row>
    <row r="769">
      <c r="A769" s="78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</row>
    <row r="770">
      <c r="A770" s="78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</row>
    <row r="771">
      <c r="A771" s="78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</row>
    <row r="772">
      <c r="A772" s="78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</row>
    <row r="773">
      <c r="A773" s="78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</row>
    <row r="774">
      <c r="A774" s="78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</row>
    <row r="775">
      <c r="A775" s="78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</row>
    <row r="776">
      <c r="A776" s="78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</row>
    <row r="777">
      <c r="A777" s="78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</row>
    <row r="778">
      <c r="A778" s="78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</row>
    <row r="779">
      <c r="A779" s="78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</row>
    <row r="780">
      <c r="A780" s="78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</row>
    <row r="781">
      <c r="A781" s="78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</row>
    <row r="782">
      <c r="A782" s="78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</row>
    <row r="783">
      <c r="A783" s="78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</row>
    <row r="784">
      <c r="A784" s="78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</row>
    <row r="785">
      <c r="A785" s="78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</row>
    <row r="786">
      <c r="A786" s="78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</row>
    <row r="787">
      <c r="A787" s="78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</row>
    <row r="788">
      <c r="A788" s="78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</row>
    <row r="789">
      <c r="A789" s="78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</row>
    <row r="790">
      <c r="A790" s="78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</row>
    <row r="791">
      <c r="A791" s="78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</row>
    <row r="792">
      <c r="A792" s="78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</row>
    <row r="793">
      <c r="A793" s="78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</row>
    <row r="794">
      <c r="A794" s="78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</row>
    <row r="795">
      <c r="A795" s="78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</row>
    <row r="796">
      <c r="A796" s="78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</row>
    <row r="797">
      <c r="A797" s="78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</row>
    <row r="798">
      <c r="A798" s="78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</row>
    <row r="799">
      <c r="A799" s="78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</row>
    <row r="800">
      <c r="A800" s="78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</row>
    <row r="801">
      <c r="A801" s="78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</row>
    <row r="802">
      <c r="A802" s="78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</row>
    <row r="803">
      <c r="A803" s="78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</row>
    <row r="804">
      <c r="A804" s="78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</row>
    <row r="805">
      <c r="A805" s="78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</row>
    <row r="806">
      <c r="A806" s="78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</row>
    <row r="807">
      <c r="A807" s="78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</row>
    <row r="808">
      <c r="A808" s="78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</row>
    <row r="809">
      <c r="A809" s="78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</row>
    <row r="810">
      <c r="A810" s="78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</row>
    <row r="811">
      <c r="A811" s="78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</row>
    <row r="812">
      <c r="A812" s="78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</row>
    <row r="813">
      <c r="A813" s="78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</row>
    <row r="814">
      <c r="A814" s="78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</row>
    <row r="815">
      <c r="A815" s="78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</row>
    <row r="816">
      <c r="A816" s="78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</row>
    <row r="817">
      <c r="A817" s="78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</row>
    <row r="818">
      <c r="A818" s="78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</row>
    <row r="819">
      <c r="A819" s="78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</row>
    <row r="820">
      <c r="A820" s="78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</row>
    <row r="821">
      <c r="A821" s="78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</row>
    <row r="822">
      <c r="A822" s="78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</row>
    <row r="823">
      <c r="A823" s="78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</row>
    <row r="824">
      <c r="A824" s="78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</row>
    <row r="825">
      <c r="A825" s="78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</row>
    <row r="826">
      <c r="A826" s="78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</row>
    <row r="827">
      <c r="A827" s="78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</row>
    <row r="828">
      <c r="A828" s="78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</row>
    <row r="829">
      <c r="A829" s="78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</row>
    <row r="830">
      <c r="A830" s="78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</row>
    <row r="831">
      <c r="A831" s="78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</row>
    <row r="832">
      <c r="A832" s="78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</row>
    <row r="833">
      <c r="A833" s="78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</row>
    <row r="834">
      <c r="A834" s="78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</row>
    <row r="835">
      <c r="A835" s="78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</row>
    <row r="836">
      <c r="A836" s="78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</row>
    <row r="837">
      <c r="A837" s="78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</row>
    <row r="838">
      <c r="A838" s="78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</row>
    <row r="839">
      <c r="A839" s="78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</row>
    <row r="840">
      <c r="A840" s="78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</row>
    <row r="841">
      <c r="A841" s="78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</row>
    <row r="842">
      <c r="A842" s="78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</row>
    <row r="843">
      <c r="A843" s="78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</row>
    <row r="844">
      <c r="A844" s="78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</row>
    <row r="845">
      <c r="A845" s="78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</row>
    <row r="846">
      <c r="A846" s="78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</row>
    <row r="847">
      <c r="A847" s="78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</row>
    <row r="848">
      <c r="A848" s="78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</row>
    <row r="849">
      <c r="A849" s="78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</row>
    <row r="850">
      <c r="A850" s="78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</row>
    <row r="851">
      <c r="A851" s="78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</row>
    <row r="852">
      <c r="A852" s="78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</row>
    <row r="853">
      <c r="A853" s="78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</row>
    <row r="854">
      <c r="A854" s="78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</row>
    <row r="855">
      <c r="A855" s="78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</row>
    <row r="856">
      <c r="A856" s="78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</row>
    <row r="857">
      <c r="A857" s="78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</row>
    <row r="858">
      <c r="A858" s="78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</row>
    <row r="859">
      <c r="A859" s="78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</row>
    <row r="860">
      <c r="A860" s="78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</row>
    <row r="861">
      <c r="A861" s="78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</row>
    <row r="862">
      <c r="A862" s="78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</row>
    <row r="863">
      <c r="A863" s="78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</row>
    <row r="864">
      <c r="A864" s="78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</row>
    <row r="865">
      <c r="A865" s="78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</row>
    <row r="866">
      <c r="A866" s="78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</row>
    <row r="867">
      <c r="A867" s="78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</row>
    <row r="868">
      <c r="A868" s="78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</row>
    <row r="869">
      <c r="A869" s="78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</row>
    <row r="870">
      <c r="A870" s="78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</row>
    <row r="871">
      <c r="A871" s="78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</row>
    <row r="872">
      <c r="A872" s="78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</row>
    <row r="873">
      <c r="A873" s="78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</row>
    <row r="874">
      <c r="A874" s="78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</row>
    <row r="875">
      <c r="A875" s="78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</row>
    <row r="876">
      <c r="A876" s="78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</row>
    <row r="877">
      <c r="A877" s="78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</row>
    <row r="878">
      <c r="A878" s="78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</row>
    <row r="879">
      <c r="A879" s="78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</row>
    <row r="880">
      <c r="A880" s="78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</row>
    <row r="881">
      <c r="A881" s="78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</row>
    <row r="882">
      <c r="A882" s="78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</row>
    <row r="883">
      <c r="A883" s="78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</row>
    <row r="884">
      <c r="A884" s="78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</row>
    <row r="885">
      <c r="A885" s="78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</row>
    <row r="886">
      <c r="A886" s="78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</row>
    <row r="887">
      <c r="A887" s="78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</row>
    <row r="888">
      <c r="A888" s="78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</row>
    <row r="889">
      <c r="A889" s="78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</row>
    <row r="890">
      <c r="A890" s="78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</row>
    <row r="891">
      <c r="A891" s="78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</row>
    <row r="892">
      <c r="A892" s="78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</row>
    <row r="893">
      <c r="A893" s="78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</row>
    <row r="894">
      <c r="A894" s="78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</row>
    <row r="895">
      <c r="A895" s="78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</row>
    <row r="896">
      <c r="A896" s="78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</row>
    <row r="897">
      <c r="A897" s="78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</row>
    <row r="898">
      <c r="A898" s="78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</row>
    <row r="899">
      <c r="A899" s="78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</row>
    <row r="900">
      <c r="A900" s="78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</row>
    <row r="901">
      <c r="A901" s="78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</row>
    <row r="902">
      <c r="A902" s="78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</row>
    <row r="903">
      <c r="A903" s="78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</row>
    <row r="904">
      <c r="A904" s="78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</row>
    <row r="905">
      <c r="A905" s="78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</row>
    <row r="906">
      <c r="A906" s="78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</row>
    <row r="907">
      <c r="A907" s="78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</row>
    <row r="908">
      <c r="A908" s="78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</row>
    <row r="909">
      <c r="A909" s="78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</row>
    <row r="910">
      <c r="A910" s="78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</row>
    <row r="911">
      <c r="A911" s="78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</row>
    <row r="912">
      <c r="A912" s="78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</row>
    <row r="913">
      <c r="A913" s="78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</row>
    <row r="914">
      <c r="A914" s="78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</row>
    <row r="915">
      <c r="A915" s="78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</row>
    <row r="916">
      <c r="A916" s="78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</row>
    <row r="917">
      <c r="A917" s="78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</row>
    <row r="918">
      <c r="A918" s="78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</row>
    <row r="919">
      <c r="A919" s="78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</row>
    <row r="920">
      <c r="A920" s="78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</row>
    <row r="921">
      <c r="A921" s="78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</row>
    <row r="922">
      <c r="A922" s="78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</row>
    <row r="923">
      <c r="A923" s="78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</row>
    <row r="924">
      <c r="A924" s="78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</row>
    <row r="925">
      <c r="A925" s="78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</row>
    <row r="926">
      <c r="A926" s="78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</row>
    <row r="927">
      <c r="A927" s="78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</row>
    <row r="928">
      <c r="A928" s="78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</row>
    <row r="929">
      <c r="A929" s="78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</row>
    <row r="930">
      <c r="A930" s="78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</row>
    <row r="931">
      <c r="A931" s="78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</row>
    <row r="932">
      <c r="A932" s="78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</row>
    <row r="933">
      <c r="A933" s="78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</row>
    <row r="934">
      <c r="A934" s="78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</row>
    <row r="935">
      <c r="A935" s="78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</row>
    <row r="936">
      <c r="A936" s="78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</row>
    <row r="937">
      <c r="A937" s="78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</row>
    <row r="938">
      <c r="A938" s="78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</row>
    <row r="939">
      <c r="A939" s="78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</row>
    <row r="940">
      <c r="A940" s="78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</row>
    <row r="941">
      <c r="A941" s="78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</row>
    <row r="942">
      <c r="A942" s="78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</row>
    <row r="943">
      <c r="A943" s="78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</row>
    <row r="944">
      <c r="A944" s="78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</row>
    <row r="945">
      <c r="A945" s="78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</row>
    <row r="946">
      <c r="A946" s="78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</row>
    <row r="947">
      <c r="A947" s="78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</row>
    <row r="948">
      <c r="A948" s="78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</row>
    <row r="949">
      <c r="A949" s="78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</row>
    <row r="950">
      <c r="A950" s="78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2"/>
      <c r="AD950" s="62"/>
    </row>
    <row r="951">
      <c r="A951" s="78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2"/>
      <c r="AD951" s="62"/>
    </row>
    <row r="952">
      <c r="A952" s="78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  <c r="AC952" s="62"/>
      <c r="AD952" s="62"/>
    </row>
    <row r="953">
      <c r="A953" s="78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  <c r="AC953" s="62"/>
      <c r="AD953" s="62"/>
    </row>
    <row r="954">
      <c r="A954" s="78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  <c r="AC954" s="62"/>
      <c r="AD954" s="62"/>
    </row>
    <row r="955">
      <c r="A955" s="78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  <c r="AC955" s="62"/>
      <c r="AD955" s="62"/>
    </row>
    <row r="956">
      <c r="A956" s="78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  <c r="AC956" s="62"/>
      <c r="AD956" s="62"/>
    </row>
    <row r="957">
      <c r="A957" s="78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  <c r="AC957" s="62"/>
      <c r="AD957" s="62"/>
    </row>
    <row r="958">
      <c r="A958" s="78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  <c r="AC958" s="62"/>
      <c r="AD958" s="62"/>
    </row>
    <row r="959">
      <c r="A959" s="78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  <c r="AC959" s="62"/>
      <c r="AD959" s="62"/>
    </row>
    <row r="960">
      <c r="A960" s="78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2"/>
      <c r="AD960" s="62"/>
    </row>
    <row r="961">
      <c r="A961" s="78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  <c r="AC961" s="62"/>
      <c r="AD961" s="62"/>
    </row>
    <row r="962">
      <c r="A962" s="78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  <c r="AC962" s="62"/>
      <c r="AD962" s="62"/>
    </row>
    <row r="963">
      <c r="A963" s="78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  <c r="AC963" s="62"/>
      <c r="AD963" s="62"/>
    </row>
    <row r="964">
      <c r="A964" s="78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  <c r="AC964" s="62"/>
      <c r="AD964" s="62"/>
    </row>
    <row r="965">
      <c r="A965" s="78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  <c r="AC965" s="62"/>
      <c r="AD965" s="62"/>
    </row>
    <row r="966">
      <c r="A966" s="78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  <c r="AC966" s="62"/>
      <c r="AD966" s="62"/>
    </row>
    <row r="967">
      <c r="A967" s="78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  <c r="AC967" s="62"/>
      <c r="AD967" s="62"/>
    </row>
    <row r="968">
      <c r="A968" s="78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  <c r="AC968" s="62"/>
      <c r="AD968" s="62"/>
    </row>
    <row r="969">
      <c r="A969" s="78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  <c r="AC969" s="62"/>
      <c r="AD969" s="62"/>
    </row>
    <row r="970">
      <c r="A970" s="78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  <c r="AC970" s="62"/>
      <c r="AD970" s="62"/>
    </row>
    <row r="971">
      <c r="A971" s="78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  <c r="AC971" s="62"/>
      <c r="AD971" s="62"/>
    </row>
    <row r="972">
      <c r="A972" s="78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  <c r="AC972" s="62"/>
      <c r="AD972" s="62"/>
    </row>
    <row r="973">
      <c r="A973" s="78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  <c r="AC973" s="62"/>
      <c r="AD973" s="62"/>
    </row>
    <row r="974">
      <c r="A974" s="78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  <c r="AC974" s="62"/>
      <c r="AD974" s="62"/>
    </row>
    <row r="975">
      <c r="A975" s="78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  <c r="AC975" s="62"/>
      <c r="AD975" s="62"/>
    </row>
    <row r="976">
      <c r="A976" s="78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  <c r="AC976" s="62"/>
      <c r="AD976" s="62"/>
    </row>
    <row r="977">
      <c r="A977" s="78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  <c r="AC977" s="62"/>
      <c r="AD977" s="62"/>
    </row>
    <row r="978">
      <c r="A978" s="78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2"/>
      <c r="AD978" s="62"/>
    </row>
    <row r="979">
      <c r="A979" s="78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  <c r="AC979" s="62"/>
      <c r="AD979" s="62"/>
    </row>
    <row r="980">
      <c r="A980" s="78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  <c r="AC980" s="62"/>
      <c r="AD980" s="62"/>
    </row>
    <row r="981">
      <c r="A981" s="78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  <c r="AC981" s="62"/>
      <c r="AD981" s="62"/>
    </row>
    <row r="982">
      <c r="A982" s="78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  <c r="AC982" s="62"/>
      <c r="AD982" s="62"/>
    </row>
    <row r="983">
      <c r="A983" s="78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  <c r="AC983" s="62"/>
      <c r="AD983" s="62"/>
    </row>
    <row r="984">
      <c r="A984" s="78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  <c r="AC984" s="62"/>
      <c r="AD984" s="62"/>
    </row>
    <row r="985">
      <c r="A985" s="78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  <c r="AC985" s="62"/>
      <c r="AD985" s="62"/>
    </row>
    <row r="986">
      <c r="A986" s="78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  <c r="AC986" s="62"/>
      <c r="AD986" s="62"/>
    </row>
    <row r="987">
      <c r="A987" s="78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  <c r="AC987" s="62"/>
      <c r="AD987" s="62"/>
    </row>
    <row r="988">
      <c r="A988" s="78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  <c r="AC988" s="62"/>
      <c r="AD988" s="62"/>
    </row>
    <row r="989">
      <c r="A989" s="78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  <c r="AC989" s="62"/>
      <c r="AD989" s="62"/>
    </row>
    <row r="990">
      <c r="A990" s="78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  <c r="AC990" s="62"/>
      <c r="AD990" s="62"/>
    </row>
    <row r="991">
      <c r="A991" s="78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  <c r="AC991" s="62"/>
      <c r="AD991" s="62"/>
    </row>
    <row r="992">
      <c r="A992" s="78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  <c r="AC992" s="62"/>
      <c r="AD992" s="62"/>
    </row>
    <row r="993">
      <c r="A993" s="78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  <c r="AC993" s="62"/>
      <c r="AD993" s="62"/>
    </row>
    <row r="994">
      <c r="A994" s="78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  <c r="AC994" s="62"/>
      <c r="AD994" s="62"/>
    </row>
    <row r="995">
      <c r="A995" s="78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  <c r="AC995" s="62"/>
      <c r="AD995" s="62"/>
    </row>
    <row r="996">
      <c r="A996" s="78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2"/>
      <c r="AD996" s="62"/>
    </row>
    <row r="997">
      <c r="A997" s="78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  <c r="AC997" s="62"/>
      <c r="AD997" s="62"/>
    </row>
  </sheetData>
  <mergeCells count="5">
    <mergeCell ref="A1:G1"/>
    <mergeCell ref="H16:O16"/>
    <mergeCell ref="H17:O17"/>
    <mergeCell ref="A30:A39"/>
    <mergeCell ref="A40:A51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0.5"/>
    <col customWidth="1" min="3" max="7" width="10.38"/>
    <col customWidth="1" min="8" max="8" width="15.88"/>
    <col customWidth="1" min="10" max="10" width="15.38"/>
    <col customWidth="1" min="12" max="12" width="17.88"/>
    <col customWidth="1" min="14" max="14" width="15.25"/>
  </cols>
  <sheetData>
    <row r="1">
      <c r="A1" s="47" t="s">
        <v>243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>
      <c r="A2" s="48" t="s">
        <v>1</v>
      </c>
      <c r="B2" s="48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4"/>
      <c r="I2" s="4"/>
      <c r="J2" s="4"/>
      <c r="K2" s="4"/>
      <c r="L2" s="4"/>
      <c r="M2" s="4"/>
      <c r="N2" s="4"/>
      <c r="O2" s="4"/>
      <c r="P2" s="4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ht="15.75" customHeight="1">
      <c r="A3" s="79" t="s">
        <v>244</v>
      </c>
      <c r="B3" s="52" t="s">
        <v>245</v>
      </c>
      <c r="C3" s="93" t="s">
        <v>22</v>
      </c>
      <c r="D3" s="93" t="s">
        <v>11</v>
      </c>
      <c r="E3" s="93" t="s">
        <v>11</v>
      </c>
      <c r="F3" s="53" t="s">
        <v>11</v>
      </c>
      <c r="G3" s="53" t="s">
        <v>11</v>
      </c>
      <c r="H3" s="4"/>
      <c r="I3" s="4"/>
      <c r="J3" s="4"/>
      <c r="K3" s="4"/>
      <c r="L3" s="4"/>
      <c r="M3" s="4"/>
      <c r="N3" s="4"/>
      <c r="O3" s="4"/>
      <c r="P3" s="4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ht="15.75" customHeight="1">
      <c r="A4" s="13"/>
      <c r="B4" s="52" t="s">
        <v>246</v>
      </c>
      <c r="C4" s="93" t="s">
        <v>22</v>
      </c>
      <c r="D4" s="93" t="s">
        <v>11</v>
      </c>
      <c r="E4" s="93" t="s">
        <v>11</v>
      </c>
      <c r="F4" s="53" t="s">
        <v>11</v>
      </c>
      <c r="G4" s="53" t="s">
        <v>11</v>
      </c>
      <c r="H4" s="14"/>
      <c r="I4" s="14"/>
      <c r="J4" s="14"/>
      <c r="K4" s="14"/>
      <c r="L4" s="14"/>
      <c r="M4" s="14"/>
      <c r="N4" s="14"/>
      <c r="O4" s="14"/>
      <c r="P4" s="14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</row>
    <row r="5" ht="15.75" customHeight="1">
      <c r="A5" s="13"/>
      <c r="B5" s="52" t="s">
        <v>247</v>
      </c>
      <c r="C5" s="93" t="s">
        <v>22</v>
      </c>
      <c r="D5" s="93" t="s">
        <v>11</v>
      </c>
      <c r="E5" s="93" t="s">
        <v>11</v>
      </c>
      <c r="F5" s="53" t="s">
        <v>11</v>
      </c>
      <c r="G5" s="53" t="s">
        <v>11</v>
      </c>
      <c r="H5" s="16" t="s">
        <v>14</v>
      </c>
      <c r="I5" s="16" t="s">
        <v>15</v>
      </c>
      <c r="J5" s="16" t="s">
        <v>16</v>
      </c>
      <c r="K5" s="16" t="s">
        <v>15</v>
      </c>
      <c r="L5" s="16" t="s">
        <v>17</v>
      </c>
      <c r="M5" s="16" t="s">
        <v>15</v>
      </c>
      <c r="N5" s="16" t="s">
        <v>18</v>
      </c>
      <c r="O5" s="16" t="s">
        <v>15</v>
      </c>
      <c r="P5" s="17" t="s">
        <v>19</v>
      </c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</row>
    <row r="6" ht="25.5" customHeight="1">
      <c r="A6" s="13"/>
      <c r="B6" s="52" t="s">
        <v>248</v>
      </c>
      <c r="C6" s="93" t="s">
        <v>249</v>
      </c>
      <c r="D6" s="93" t="s">
        <v>11</v>
      </c>
      <c r="E6" s="93" t="s">
        <v>11</v>
      </c>
      <c r="F6" s="53" t="s">
        <v>11</v>
      </c>
      <c r="G6" s="53" t="s">
        <v>11</v>
      </c>
      <c r="H6" s="17" t="s">
        <v>23</v>
      </c>
      <c r="I6" s="17">
        <f>countif(C:C,"a1")</f>
        <v>4</v>
      </c>
      <c r="J6" s="17" t="s">
        <v>24</v>
      </c>
      <c r="K6" s="18">
        <f>countif(C:C,"a2")</f>
        <v>0</v>
      </c>
      <c r="L6" s="17" t="s">
        <v>25</v>
      </c>
      <c r="M6" s="17">
        <f>countif(C:C,"a3")</f>
        <v>1</v>
      </c>
      <c r="N6" s="17" t="s">
        <v>26</v>
      </c>
      <c r="O6" s="17">
        <f>countif(C:C,"a4")</f>
        <v>0</v>
      </c>
      <c r="P6" s="17">
        <f t="shared" ref="P6:P16" si="1">sum(I6,K6,M6,O6)</f>
        <v>5</v>
      </c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ht="28.5" customHeight="1">
      <c r="A7" s="15"/>
      <c r="B7" s="52" t="s">
        <v>250</v>
      </c>
      <c r="C7" s="93" t="s">
        <v>10</v>
      </c>
      <c r="D7" s="93" t="s">
        <v>11</v>
      </c>
      <c r="E7" s="93" t="s">
        <v>11</v>
      </c>
      <c r="F7" s="53" t="s">
        <v>11</v>
      </c>
      <c r="G7" s="53" t="s">
        <v>11</v>
      </c>
      <c r="H7" s="17" t="s">
        <v>27</v>
      </c>
      <c r="I7" s="17">
        <f>countif(C:C,"b1")</f>
        <v>5</v>
      </c>
      <c r="J7" s="17" t="s">
        <v>28</v>
      </c>
      <c r="K7" s="17">
        <f>countif(C:C,"b2")</f>
        <v>5</v>
      </c>
      <c r="L7" s="17" t="s">
        <v>29</v>
      </c>
      <c r="M7" s="17">
        <f>countif(C:C,"b3")</f>
        <v>3</v>
      </c>
      <c r="N7" s="17" t="s">
        <v>30</v>
      </c>
      <c r="O7" s="17">
        <f>countif(C:C,"b4")</f>
        <v>0</v>
      </c>
      <c r="P7" s="17">
        <f t="shared" si="1"/>
        <v>13</v>
      </c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ht="28.5" customHeight="1">
      <c r="A8" s="79" t="s">
        <v>251</v>
      </c>
      <c r="B8" s="52" t="s">
        <v>252</v>
      </c>
      <c r="C8" s="93" t="s">
        <v>88</v>
      </c>
      <c r="D8" s="93" t="s">
        <v>11</v>
      </c>
      <c r="E8" s="93" t="s">
        <v>11</v>
      </c>
      <c r="F8" s="53" t="s">
        <v>11</v>
      </c>
      <c r="G8" s="53" t="s">
        <v>11</v>
      </c>
      <c r="H8" s="17" t="s">
        <v>31</v>
      </c>
      <c r="I8" s="17">
        <f>countif(C:C,"c1")</f>
        <v>2</v>
      </c>
      <c r="J8" s="17" t="s">
        <v>32</v>
      </c>
      <c r="K8" s="17">
        <f>countif(C:C,"c2")</f>
        <v>0</v>
      </c>
      <c r="L8" s="17" t="s">
        <v>33</v>
      </c>
      <c r="M8" s="17">
        <f>countif(C:C,"c3")</f>
        <v>1</v>
      </c>
      <c r="N8" s="17" t="s">
        <v>34</v>
      </c>
      <c r="O8" s="17">
        <f>countif(C:C,"c4")</f>
        <v>0</v>
      </c>
      <c r="P8" s="17">
        <f t="shared" si="1"/>
        <v>3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</row>
    <row r="9" ht="17.25" customHeight="1">
      <c r="A9" s="15"/>
      <c r="B9" s="52" t="s">
        <v>253</v>
      </c>
      <c r="C9" s="93" t="s">
        <v>100</v>
      </c>
      <c r="D9" s="93" t="s">
        <v>11</v>
      </c>
      <c r="E9" s="93" t="s">
        <v>11</v>
      </c>
      <c r="F9" s="53" t="s">
        <v>11</v>
      </c>
      <c r="G9" s="53" t="s">
        <v>11</v>
      </c>
      <c r="H9" s="17" t="s">
        <v>38</v>
      </c>
      <c r="I9" s="18">
        <f>countif(C:C,"d1")</f>
        <v>2</v>
      </c>
      <c r="J9" s="17" t="s">
        <v>39</v>
      </c>
      <c r="K9" s="17">
        <f>countif(C:C,"d2")</f>
        <v>1</v>
      </c>
      <c r="L9" s="17" t="s">
        <v>40</v>
      </c>
      <c r="M9" s="17">
        <f>countif(C:C,"d3")</f>
        <v>0</v>
      </c>
      <c r="N9" s="17" t="s">
        <v>41</v>
      </c>
      <c r="O9" s="17">
        <f>countif(C:C,"d4")</f>
        <v>0</v>
      </c>
      <c r="P9" s="17">
        <f t="shared" si="1"/>
        <v>3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</row>
    <row r="10" ht="44.25" customHeight="1">
      <c r="A10" s="79" t="s">
        <v>254</v>
      </c>
      <c r="B10" s="52" t="s">
        <v>255</v>
      </c>
      <c r="C10" s="93" t="s">
        <v>249</v>
      </c>
      <c r="D10" s="93" t="s">
        <v>11</v>
      </c>
      <c r="E10" s="93" t="s">
        <v>11</v>
      </c>
      <c r="F10" s="53" t="s">
        <v>11</v>
      </c>
      <c r="G10" s="53" t="s">
        <v>11</v>
      </c>
      <c r="H10" s="17" t="s">
        <v>42</v>
      </c>
      <c r="I10" s="17">
        <f>countif(C:C,"e1")</f>
        <v>0</v>
      </c>
      <c r="J10" s="17" t="s">
        <v>43</v>
      </c>
      <c r="K10" s="17">
        <f>countif(C:C,"e2")</f>
        <v>0</v>
      </c>
      <c r="L10" s="17" t="s">
        <v>44</v>
      </c>
      <c r="M10" s="17">
        <f>countif(C:C,"e3")</f>
        <v>0</v>
      </c>
      <c r="N10" s="17" t="s">
        <v>45</v>
      </c>
      <c r="O10" s="17">
        <f>countif(C:C,"e4")</f>
        <v>0</v>
      </c>
      <c r="P10" s="17">
        <f t="shared" si="1"/>
        <v>0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</row>
    <row r="11" ht="43.5" customHeight="1">
      <c r="A11" s="13"/>
      <c r="B11" s="52" t="s">
        <v>256</v>
      </c>
      <c r="C11" s="93" t="s">
        <v>249</v>
      </c>
      <c r="D11" s="93" t="s">
        <v>11</v>
      </c>
      <c r="E11" s="93" t="s">
        <v>11</v>
      </c>
      <c r="F11" s="53" t="s">
        <v>11</v>
      </c>
      <c r="G11" s="53" t="s">
        <v>11</v>
      </c>
      <c r="H11" s="17" t="s">
        <v>47</v>
      </c>
      <c r="I11" s="18">
        <f>countif(C:C,"f1")</f>
        <v>1</v>
      </c>
      <c r="J11" s="17" t="s">
        <v>48</v>
      </c>
      <c r="K11" s="17">
        <f>countif(C:C,"f2")</f>
        <v>0</v>
      </c>
      <c r="L11" s="17" t="s">
        <v>49</v>
      </c>
      <c r="M11" s="17">
        <f>countif(C:C,"f3")</f>
        <v>2</v>
      </c>
      <c r="N11" s="17" t="s">
        <v>50</v>
      </c>
      <c r="O11" s="17">
        <f>countif(C:C,"f4")</f>
        <v>0</v>
      </c>
      <c r="P11" s="17">
        <f t="shared" si="1"/>
        <v>3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6.5" customHeight="1">
      <c r="A12" s="13"/>
      <c r="B12" s="52" t="s">
        <v>257</v>
      </c>
      <c r="C12" s="93" t="s">
        <v>52</v>
      </c>
      <c r="D12" s="93" t="s">
        <v>11</v>
      </c>
      <c r="E12" s="93" t="s">
        <v>11</v>
      </c>
      <c r="F12" s="53" t="s">
        <v>11</v>
      </c>
      <c r="G12" s="53" t="s">
        <v>11</v>
      </c>
      <c r="H12" s="17" t="s">
        <v>53</v>
      </c>
      <c r="I12" s="17">
        <f>countif(C:C,"g1")</f>
        <v>0</v>
      </c>
      <c r="J12" s="17" t="s">
        <v>54</v>
      </c>
      <c r="K12" s="17">
        <f>countif(C:C,"g2")</f>
        <v>0</v>
      </c>
      <c r="L12" s="17" t="s">
        <v>55</v>
      </c>
      <c r="M12" s="17">
        <f>countif(C:C,"g3")</f>
        <v>0</v>
      </c>
      <c r="N12" s="17" t="s">
        <v>56</v>
      </c>
      <c r="O12" s="17">
        <f>countif(C:C,"g4")</f>
        <v>0</v>
      </c>
      <c r="P12" s="17">
        <f t="shared" si="1"/>
        <v>0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</row>
    <row r="13" ht="47.25" customHeight="1">
      <c r="A13" s="13"/>
      <c r="B13" s="52" t="s">
        <v>258</v>
      </c>
      <c r="C13" s="93" t="s">
        <v>249</v>
      </c>
      <c r="D13" s="93" t="s">
        <v>11</v>
      </c>
      <c r="E13" s="93" t="s">
        <v>11</v>
      </c>
      <c r="F13" s="53" t="s">
        <v>11</v>
      </c>
      <c r="G13" s="53" t="s">
        <v>11</v>
      </c>
      <c r="H13" s="23" t="s">
        <v>60</v>
      </c>
      <c r="I13" s="17">
        <f>countif(C:C,"h1")</f>
        <v>0</v>
      </c>
      <c r="J13" s="17" t="s">
        <v>61</v>
      </c>
      <c r="K13" s="17">
        <f>countif(C:C,"h2")</f>
        <v>4</v>
      </c>
      <c r="L13" s="17" t="s">
        <v>62</v>
      </c>
      <c r="M13" s="17">
        <f>countif(C:C,"h3")</f>
        <v>0</v>
      </c>
      <c r="N13" s="17" t="s">
        <v>63</v>
      </c>
      <c r="O13" s="17">
        <f>countif(C:C,"h4")</f>
        <v>0</v>
      </c>
      <c r="P13" s="17">
        <f t="shared" si="1"/>
        <v>4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</row>
    <row r="14" ht="38.25" customHeight="1">
      <c r="A14" s="15"/>
      <c r="B14" s="52" t="s">
        <v>259</v>
      </c>
      <c r="C14" s="93" t="s">
        <v>100</v>
      </c>
      <c r="D14" s="93" t="s">
        <v>11</v>
      </c>
      <c r="E14" s="93" t="s">
        <v>11</v>
      </c>
      <c r="F14" s="53" t="s">
        <v>11</v>
      </c>
      <c r="G14" s="53" t="s">
        <v>11</v>
      </c>
      <c r="H14" s="17" t="s">
        <v>66</v>
      </c>
      <c r="I14" s="17">
        <f>countif(C:C,"i1")</f>
        <v>0</v>
      </c>
      <c r="J14" s="17" t="s">
        <v>67</v>
      </c>
      <c r="K14" s="17">
        <f>countif(C:C,"i2")</f>
        <v>0</v>
      </c>
      <c r="L14" s="17" t="s">
        <v>68</v>
      </c>
      <c r="M14" s="17">
        <f>countif(C:C,"i3")</f>
        <v>0</v>
      </c>
      <c r="N14" s="17" t="s">
        <v>69</v>
      </c>
      <c r="O14" s="17">
        <f>countif(C:C,"i4")</f>
        <v>0</v>
      </c>
      <c r="P14" s="17">
        <f t="shared" si="1"/>
        <v>0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</row>
    <row r="15" ht="15.75" customHeight="1">
      <c r="A15" s="79" t="s">
        <v>260</v>
      </c>
      <c r="B15" s="52" t="s">
        <v>261</v>
      </c>
      <c r="C15" s="93" t="s">
        <v>125</v>
      </c>
      <c r="D15" s="93" t="s">
        <v>11</v>
      </c>
      <c r="E15" s="93" t="s">
        <v>11</v>
      </c>
      <c r="F15" s="53" t="s">
        <v>11</v>
      </c>
      <c r="G15" s="53" t="s">
        <v>11</v>
      </c>
      <c r="H15" s="17" t="s">
        <v>72</v>
      </c>
      <c r="I15" s="17">
        <f>countif(C:C,"j1")</f>
        <v>0</v>
      </c>
      <c r="J15" s="17" t="s">
        <v>73</v>
      </c>
      <c r="K15" s="17">
        <f>countif(C:C,"j2")</f>
        <v>0</v>
      </c>
      <c r="L15" s="17" t="s">
        <v>74</v>
      </c>
      <c r="M15" s="17">
        <f>countif(C:C,"j3")</f>
        <v>0</v>
      </c>
      <c r="N15" s="17" t="s">
        <v>75</v>
      </c>
      <c r="O15" s="17">
        <f>countif(C:C,"j4")</f>
        <v>0</v>
      </c>
      <c r="P15" s="17">
        <f t="shared" si="1"/>
        <v>0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</row>
    <row r="16" ht="15.75" customHeight="1">
      <c r="A16" s="13"/>
      <c r="B16" s="52" t="s">
        <v>262</v>
      </c>
      <c r="C16" s="93" t="s">
        <v>95</v>
      </c>
      <c r="D16" s="93" t="s">
        <v>11</v>
      </c>
      <c r="E16" s="93" t="s">
        <v>11</v>
      </c>
      <c r="F16" s="53" t="s">
        <v>11</v>
      </c>
      <c r="G16" s="53" t="s">
        <v>11</v>
      </c>
      <c r="H16" s="24" t="s">
        <v>78</v>
      </c>
      <c r="I16" s="25"/>
      <c r="J16" s="25"/>
      <c r="K16" s="25"/>
      <c r="L16" s="25"/>
      <c r="M16" s="25"/>
      <c r="N16" s="25"/>
      <c r="O16" s="26"/>
      <c r="P16" s="17">
        <f t="shared" si="1"/>
        <v>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</row>
    <row r="17" ht="15.75" customHeight="1">
      <c r="A17" s="13"/>
      <c r="B17" s="52" t="s">
        <v>263</v>
      </c>
      <c r="C17" s="93" t="s">
        <v>121</v>
      </c>
      <c r="D17" s="93" t="s">
        <v>13</v>
      </c>
      <c r="E17" s="93" t="s">
        <v>11</v>
      </c>
      <c r="F17" s="53" t="s">
        <v>11</v>
      </c>
      <c r="G17" s="53" t="s">
        <v>11</v>
      </c>
      <c r="H17" s="27" t="s">
        <v>79</v>
      </c>
      <c r="I17" s="25"/>
      <c r="J17" s="25"/>
      <c r="K17" s="25"/>
      <c r="L17" s="25"/>
      <c r="M17" s="25"/>
      <c r="N17" s="25"/>
      <c r="O17" s="26"/>
      <c r="P17" s="17">
        <f>sum(P6:P16)</f>
        <v>31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</row>
    <row r="18" ht="15.75" customHeight="1">
      <c r="A18" s="13"/>
      <c r="B18" s="52" t="s">
        <v>264</v>
      </c>
      <c r="C18" s="93" t="s">
        <v>22</v>
      </c>
      <c r="D18" s="93" t="s">
        <v>11</v>
      </c>
      <c r="E18" s="93" t="s">
        <v>11</v>
      </c>
      <c r="F18" s="53" t="s">
        <v>11</v>
      </c>
      <c r="G18" s="53" t="s">
        <v>11</v>
      </c>
      <c r="H18" s="28"/>
      <c r="I18" s="29" t="s">
        <v>82</v>
      </c>
      <c r="J18" s="30" t="s">
        <v>83</v>
      </c>
      <c r="K18" s="31"/>
      <c r="L18" s="32"/>
      <c r="M18" s="32"/>
      <c r="N18" s="32"/>
      <c r="O18" s="32"/>
      <c r="P18" s="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</row>
    <row r="19" ht="15.75" customHeight="1">
      <c r="A19" s="13"/>
      <c r="B19" s="52" t="s">
        <v>265</v>
      </c>
      <c r="C19" s="93" t="s">
        <v>121</v>
      </c>
      <c r="D19" s="93" t="s">
        <v>11</v>
      </c>
      <c r="E19" s="93" t="s">
        <v>11</v>
      </c>
      <c r="F19" s="53" t="s">
        <v>11</v>
      </c>
      <c r="G19" s="53" t="s">
        <v>11</v>
      </c>
      <c r="H19" s="33" t="s">
        <v>4</v>
      </c>
      <c r="I19" s="29">
        <f>countif(D:D,"o")</f>
        <v>3</v>
      </c>
      <c r="J19" s="29">
        <f>countif(D:D,"x")</f>
        <v>28</v>
      </c>
      <c r="K19" s="31"/>
      <c r="L19" s="32"/>
      <c r="M19" s="32"/>
      <c r="N19" s="32"/>
      <c r="O19" s="32"/>
      <c r="P19" s="4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</row>
    <row r="20">
      <c r="A20" s="13"/>
      <c r="B20" s="54" t="s">
        <v>266</v>
      </c>
      <c r="C20" s="93" t="s">
        <v>88</v>
      </c>
      <c r="D20" s="93" t="s">
        <v>11</v>
      </c>
      <c r="E20" s="93" t="s">
        <v>11</v>
      </c>
      <c r="F20" s="53" t="s">
        <v>11</v>
      </c>
      <c r="G20" s="53" t="s">
        <v>11</v>
      </c>
      <c r="H20" s="33" t="s">
        <v>5</v>
      </c>
      <c r="I20" s="35">
        <f>countif(E:E,"o")</f>
        <v>0</v>
      </c>
      <c r="J20" s="35">
        <f>countif(E:E,"x")</f>
        <v>31</v>
      </c>
      <c r="K20" s="4"/>
      <c r="L20" s="4"/>
      <c r="M20" s="4"/>
      <c r="N20" s="4"/>
      <c r="O20" s="4"/>
      <c r="P20" s="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</row>
    <row r="21">
      <c r="A21" s="13"/>
      <c r="B21" s="54" t="s">
        <v>267</v>
      </c>
      <c r="C21" s="93" t="s">
        <v>125</v>
      </c>
      <c r="D21" s="93" t="s">
        <v>11</v>
      </c>
      <c r="E21" s="93" t="s">
        <v>11</v>
      </c>
      <c r="F21" s="53" t="s">
        <v>11</v>
      </c>
      <c r="G21" s="53" t="s">
        <v>11</v>
      </c>
      <c r="H21" s="33" t="s">
        <v>6</v>
      </c>
      <c r="I21" s="35">
        <f>countif(F:F,"o")</f>
        <v>0</v>
      </c>
      <c r="J21" s="35">
        <f>countif(F:F,"x")</f>
        <v>31</v>
      </c>
      <c r="K21" s="4"/>
      <c r="L21" s="4"/>
      <c r="M21" s="4"/>
      <c r="N21" s="4"/>
      <c r="O21" s="4"/>
      <c r="P21" s="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</row>
    <row r="22">
      <c r="A22" s="13"/>
      <c r="B22" s="54" t="s">
        <v>268</v>
      </c>
      <c r="C22" s="93" t="s">
        <v>95</v>
      </c>
      <c r="D22" s="93" t="s">
        <v>11</v>
      </c>
      <c r="E22" s="93" t="s">
        <v>11</v>
      </c>
      <c r="F22" s="53" t="s">
        <v>11</v>
      </c>
      <c r="G22" s="53" t="s">
        <v>11</v>
      </c>
      <c r="H22" s="37" t="s">
        <v>7</v>
      </c>
      <c r="I22" s="35">
        <f>countif(G:G,"o")</f>
        <v>0</v>
      </c>
      <c r="J22" s="35">
        <f>countif(G:G,"x")</f>
        <v>31</v>
      </c>
      <c r="K22" s="4"/>
      <c r="L22" s="4"/>
      <c r="M22" s="4"/>
      <c r="N22" s="4"/>
      <c r="O22" s="4"/>
      <c r="P22" s="4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</row>
    <row r="23">
      <c r="A23" s="15"/>
      <c r="B23" s="54" t="s">
        <v>269</v>
      </c>
      <c r="C23" s="93" t="s">
        <v>173</v>
      </c>
      <c r="D23" s="93" t="s">
        <v>11</v>
      </c>
      <c r="E23" s="93" t="s">
        <v>11</v>
      </c>
      <c r="F23" s="53" t="s">
        <v>11</v>
      </c>
      <c r="G23" s="53" t="s">
        <v>11</v>
      </c>
      <c r="H23" s="4"/>
      <c r="I23" s="4"/>
      <c r="J23" s="4"/>
      <c r="K23" s="4"/>
      <c r="L23" s="4"/>
      <c r="M23" s="4"/>
      <c r="N23" s="4"/>
      <c r="O23" s="4"/>
      <c r="P23" s="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</row>
    <row r="24">
      <c r="A24" s="79" t="s">
        <v>270</v>
      </c>
      <c r="B24" s="55" t="s">
        <v>271</v>
      </c>
      <c r="C24" s="93" t="s">
        <v>125</v>
      </c>
      <c r="D24" s="93" t="s">
        <v>11</v>
      </c>
      <c r="E24" s="93" t="s">
        <v>11</v>
      </c>
      <c r="F24" s="53" t="s">
        <v>11</v>
      </c>
      <c r="G24" s="53" t="s">
        <v>11</v>
      </c>
      <c r="H24" s="39"/>
      <c r="I24" s="39"/>
      <c r="J24" s="39"/>
      <c r="K24" s="39"/>
      <c r="L24" s="39"/>
      <c r="M24" s="39"/>
      <c r="N24" s="39"/>
      <c r="O24" s="39"/>
      <c r="P24" s="39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</row>
    <row r="25">
      <c r="A25" s="13"/>
      <c r="B25" s="55" t="s">
        <v>272</v>
      </c>
      <c r="C25" s="93" t="s">
        <v>125</v>
      </c>
      <c r="D25" s="93" t="s">
        <v>11</v>
      </c>
      <c r="E25" s="93" t="s">
        <v>11</v>
      </c>
      <c r="F25" s="53" t="s">
        <v>11</v>
      </c>
      <c r="G25" s="53" t="s">
        <v>11</v>
      </c>
      <c r="H25" s="39"/>
      <c r="I25" s="39"/>
      <c r="J25" s="39"/>
      <c r="K25" s="39"/>
      <c r="L25" s="39"/>
      <c r="M25" s="39"/>
      <c r="N25" s="39"/>
      <c r="O25" s="39"/>
      <c r="P25" s="39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</row>
    <row r="26">
      <c r="A26" s="13"/>
      <c r="B26" s="55" t="s">
        <v>273</v>
      </c>
      <c r="C26" s="93" t="s">
        <v>128</v>
      </c>
      <c r="D26" s="93" t="s">
        <v>11</v>
      </c>
      <c r="E26" s="93" t="s">
        <v>11</v>
      </c>
      <c r="F26" s="53" t="s">
        <v>11</v>
      </c>
      <c r="G26" s="53" t="s">
        <v>11</v>
      </c>
      <c r="H26" s="39"/>
      <c r="I26" s="39"/>
      <c r="J26" s="39"/>
      <c r="K26" s="39"/>
      <c r="L26" s="39"/>
      <c r="M26" s="39"/>
      <c r="N26" s="39"/>
      <c r="O26" s="39"/>
      <c r="P26" s="39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</row>
    <row r="27">
      <c r="A27" s="13"/>
      <c r="B27" s="55" t="s">
        <v>274</v>
      </c>
      <c r="C27" s="93" t="s">
        <v>128</v>
      </c>
      <c r="D27" s="93" t="s">
        <v>13</v>
      </c>
      <c r="E27" s="93" t="s">
        <v>11</v>
      </c>
      <c r="F27" s="53" t="s">
        <v>11</v>
      </c>
      <c r="G27" s="53" t="s">
        <v>11</v>
      </c>
      <c r="H27" s="39"/>
      <c r="I27" s="39"/>
      <c r="J27" s="39"/>
      <c r="K27" s="39"/>
      <c r="L27" s="39"/>
      <c r="M27" s="39"/>
      <c r="N27" s="39"/>
      <c r="O27" s="39"/>
      <c r="P27" s="39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</row>
    <row r="28">
      <c r="A28" s="13"/>
      <c r="B28" s="55" t="s">
        <v>275</v>
      </c>
      <c r="C28" s="93" t="s">
        <v>95</v>
      </c>
      <c r="D28" s="93" t="s">
        <v>13</v>
      </c>
      <c r="E28" s="93" t="s">
        <v>11</v>
      </c>
      <c r="F28" s="56" t="s">
        <v>11</v>
      </c>
      <c r="G28" s="56" t="s">
        <v>11</v>
      </c>
      <c r="H28" s="39"/>
      <c r="I28" s="39"/>
      <c r="J28" s="39"/>
      <c r="K28" s="39"/>
      <c r="L28" s="39"/>
      <c r="M28" s="39"/>
      <c r="N28" s="39"/>
      <c r="O28" s="39"/>
      <c r="P28" s="39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</row>
    <row r="29">
      <c r="A29" s="13"/>
      <c r="B29" s="55" t="s">
        <v>276</v>
      </c>
      <c r="C29" s="93" t="s">
        <v>102</v>
      </c>
      <c r="D29" s="93" t="s">
        <v>11</v>
      </c>
      <c r="E29" s="93" t="s">
        <v>11</v>
      </c>
      <c r="F29" s="53" t="s">
        <v>11</v>
      </c>
      <c r="G29" s="53" t="s">
        <v>11</v>
      </c>
      <c r="H29" s="39"/>
      <c r="I29" s="39"/>
      <c r="J29" s="39"/>
      <c r="K29" s="39"/>
      <c r="L29" s="39"/>
      <c r="M29" s="39"/>
      <c r="N29" s="39"/>
      <c r="O29" s="39"/>
      <c r="P29" s="39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</row>
    <row r="30">
      <c r="A30" s="13"/>
      <c r="B30" s="55" t="s">
        <v>277</v>
      </c>
      <c r="C30" s="93" t="s">
        <v>125</v>
      </c>
      <c r="D30" s="93" t="s">
        <v>11</v>
      </c>
      <c r="E30" s="93" t="s">
        <v>11</v>
      </c>
      <c r="F30" s="53" t="s">
        <v>11</v>
      </c>
      <c r="G30" s="53" t="s">
        <v>11</v>
      </c>
      <c r="H30" s="39"/>
      <c r="I30" s="39"/>
      <c r="J30" s="39"/>
      <c r="K30" s="39"/>
      <c r="L30" s="39"/>
      <c r="M30" s="39"/>
      <c r="N30" s="39"/>
      <c r="O30" s="39"/>
      <c r="P30" s="39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</row>
    <row r="31">
      <c r="A31" s="13"/>
      <c r="B31" s="55" t="s">
        <v>278</v>
      </c>
      <c r="C31" s="93" t="s">
        <v>128</v>
      </c>
      <c r="D31" s="93" t="s">
        <v>11</v>
      </c>
      <c r="E31" s="93" t="s">
        <v>11</v>
      </c>
      <c r="F31" s="53" t="s">
        <v>11</v>
      </c>
      <c r="G31" s="53" t="s">
        <v>11</v>
      </c>
      <c r="H31" s="39"/>
      <c r="I31" s="39"/>
      <c r="J31" s="39"/>
      <c r="K31" s="39"/>
      <c r="L31" s="39"/>
      <c r="M31" s="39"/>
      <c r="N31" s="39"/>
      <c r="O31" s="39"/>
      <c r="P31" s="39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</row>
    <row r="32">
      <c r="A32" s="13"/>
      <c r="B32" s="55" t="s">
        <v>279</v>
      </c>
      <c r="C32" s="93" t="s">
        <v>128</v>
      </c>
      <c r="D32" s="93" t="s">
        <v>11</v>
      </c>
      <c r="E32" s="93" t="s">
        <v>11</v>
      </c>
      <c r="F32" s="53" t="s">
        <v>11</v>
      </c>
      <c r="G32" s="53" t="s">
        <v>11</v>
      </c>
      <c r="H32" s="39"/>
      <c r="I32" s="39"/>
      <c r="J32" s="39"/>
      <c r="K32" s="39"/>
      <c r="L32" s="39"/>
      <c r="M32" s="39"/>
      <c r="N32" s="39"/>
      <c r="O32" s="39"/>
      <c r="P32" s="39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>
      <c r="A33" s="15"/>
      <c r="B33" s="55" t="s">
        <v>280</v>
      </c>
      <c r="C33" s="93" t="s">
        <v>128</v>
      </c>
      <c r="D33" s="93" t="s">
        <v>11</v>
      </c>
      <c r="E33" s="93" t="s">
        <v>11</v>
      </c>
      <c r="F33" s="53" t="s">
        <v>11</v>
      </c>
      <c r="G33" s="53" t="s">
        <v>11</v>
      </c>
      <c r="H33" s="39"/>
      <c r="I33" s="39"/>
      <c r="J33" s="39"/>
      <c r="K33" s="39"/>
      <c r="L33" s="39"/>
      <c r="M33" s="39"/>
      <c r="N33" s="39"/>
      <c r="O33" s="39"/>
      <c r="P33" s="39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</row>
    <row r="34">
      <c r="A34" s="94"/>
      <c r="B34" s="95"/>
      <c r="C34" s="96"/>
      <c r="D34" s="96"/>
      <c r="E34" s="96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39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>
      <c r="A35" s="94"/>
      <c r="B35" s="95"/>
      <c r="C35" s="96"/>
      <c r="D35" s="96"/>
      <c r="E35" s="96"/>
      <c r="F35" s="38"/>
      <c r="G35" s="38"/>
      <c r="H35" s="39"/>
      <c r="I35" s="39"/>
      <c r="J35" s="39"/>
      <c r="K35" s="39"/>
      <c r="L35" s="39"/>
      <c r="M35" s="39"/>
      <c r="N35" s="39"/>
      <c r="O35" s="39"/>
      <c r="P35" s="39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>
      <c r="A36" s="94"/>
      <c r="B36" s="95"/>
      <c r="C36" s="96"/>
      <c r="D36" s="96"/>
      <c r="E36" s="96"/>
      <c r="F36" s="38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</row>
    <row r="37">
      <c r="A37" s="94"/>
      <c r="B37" s="95"/>
      <c r="C37" s="96"/>
      <c r="D37" s="96"/>
      <c r="E37" s="96"/>
      <c r="F37" s="38"/>
      <c r="G37" s="38"/>
      <c r="H37" s="39"/>
      <c r="I37" s="39"/>
      <c r="J37" s="39"/>
      <c r="K37" s="39"/>
      <c r="L37" s="39"/>
      <c r="M37" s="39"/>
      <c r="N37" s="39"/>
      <c r="O37" s="39"/>
      <c r="P37" s="39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</row>
    <row r="38">
      <c r="A38" s="94"/>
      <c r="B38" s="95"/>
      <c r="C38" s="96"/>
      <c r="D38" s="96"/>
      <c r="E38" s="96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</row>
    <row r="39">
      <c r="A39" s="94"/>
      <c r="B39" s="95"/>
      <c r="C39" s="96"/>
      <c r="D39" s="96"/>
      <c r="E39" s="96"/>
      <c r="F39" s="38"/>
      <c r="G39" s="38"/>
      <c r="H39" s="39"/>
      <c r="I39" s="39"/>
      <c r="J39" s="39"/>
      <c r="K39" s="39"/>
      <c r="L39" s="39"/>
      <c r="M39" s="39"/>
      <c r="N39" s="39"/>
      <c r="O39" s="39"/>
      <c r="P39" s="3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</row>
    <row r="40">
      <c r="A40" s="71"/>
      <c r="B40" s="73"/>
      <c r="C40" s="38"/>
      <c r="D40" s="38"/>
      <c r="E40" s="38"/>
      <c r="F40" s="38"/>
      <c r="G40" s="38"/>
      <c r="H40" s="39"/>
      <c r="I40" s="39"/>
      <c r="J40" s="39"/>
      <c r="K40" s="39"/>
      <c r="L40" s="39"/>
      <c r="M40" s="39"/>
      <c r="N40" s="39"/>
      <c r="O40" s="39"/>
      <c r="P40" s="39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</row>
    <row r="41">
      <c r="B41" s="73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  <c r="N41" s="39"/>
      <c r="O41" s="39"/>
      <c r="P41" s="39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</row>
    <row r="42">
      <c r="B42" s="73"/>
      <c r="C42" s="38"/>
      <c r="D42" s="38"/>
      <c r="E42" s="38"/>
      <c r="F42" s="38"/>
      <c r="G42" s="38"/>
      <c r="H42" s="39"/>
      <c r="I42" s="39"/>
      <c r="J42" s="39"/>
      <c r="K42" s="39"/>
      <c r="L42" s="39"/>
      <c r="M42" s="39"/>
      <c r="N42" s="39"/>
      <c r="O42" s="39"/>
      <c r="P42" s="39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</row>
    <row r="43">
      <c r="B43" s="73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39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</row>
    <row r="44">
      <c r="B44" s="73"/>
      <c r="C44" s="38"/>
      <c r="D44" s="38"/>
      <c r="E44" s="38"/>
      <c r="F44" s="38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</row>
    <row r="45">
      <c r="B45" s="73"/>
      <c r="C45" s="38"/>
      <c r="D45" s="38"/>
      <c r="E45" s="38"/>
      <c r="F45" s="38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</row>
    <row r="46">
      <c r="B46" s="73"/>
      <c r="C46" s="38"/>
      <c r="D46" s="38"/>
      <c r="E46" s="38"/>
      <c r="F46" s="38"/>
      <c r="G46" s="38"/>
      <c r="H46" s="39"/>
      <c r="I46" s="39"/>
      <c r="J46" s="39"/>
      <c r="K46" s="39"/>
      <c r="L46" s="39"/>
      <c r="M46" s="39"/>
      <c r="N46" s="39"/>
      <c r="O46" s="39"/>
      <c r="P46" s="39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</row>
    <row r="47">
      <c r="B47" s="73"/>
      <c r="C47" s="38"/>
      <c r="D47" s="38"/>
      <c r="E47" s="38"/>
      <c r="F47" s="38"/>
      <c r="G47" s="38"/>
      <c r="H47" s="39"/>
      <c r="I47" s="39"/>
      <c r="J47" s="39"/>
      <c r="K47" s="39"/>
      <c r="L47" s="39"/>
      <c r="M47" s="39"/>
      <c r="N47" s="39"/>
      <c r="O47" s="39"/>
      <c r="P47" s="39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</row>
    <row r="48">
      <c r="B48" s="73"/>
      <c r="C48" s="38"/>
      <c r="D48" s="38"/>
      <c r="E48" s="38"/>
      <c r="F48" s="38"/>
      <c r="G48" s="38"/>
      <c r="H48" s="39"/>
      <c r="I48" s="39"/>
      <c r="J48" s="39"/>
      <c r="K48" s="39"/>
      <c r="L48" s="39"/>
      <c r="M48" s="39"/>
      <c r="N48" s="39"/>
      <c r="O48" s="39"/>
      <c r="P48" s="39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</row>
    <row r="49">
      <c r="B49" s="73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39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</row>
    <row r="50">
      <c r="B50" s="73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39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</row>
    <row r="51">
      <c r="B51" s="73"/>
      <c r="C51" s="38"/>
      <c r="D51" s="38"/>
      <c r="E51" s="38"/>
      <c r="F51" s="38"/>
      <c r="G51" s="38"/>
      <c r="H51" s="39"/>
      <c r="I51" s="39"/>
      <c r="J51" s="39"/>
      <c r="K51" s="39"/>
      <c r="L51" s="39"/>
      <c r="M51" s="39"/>
      <c r="N51" s="39"/>
      <c r="O51" s="39"/>
      <c r="P51" s="39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</row>
    <row r="52">
      <c r="A52" s="78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</row>
    <row r="53">
      <c r="A53" s="78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</row>
    <row r="54">
      <c r="A54" s="78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</row>
    <row r="55">
      <c r="A55" s="78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</row>
    <row r="56">
      <c r="A56" s="7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</row>
    <row r="57">
      <c r="A57" s="78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</row>
    <row r="58">
      <c r="A58" s="78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</row>
    <row r="59">
      <c r="A59" s="78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</row>
    <row r="60">
      <c r="A60" s="78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</row>
    <row r="61">
      <c r="A61" s="78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</row>
    <row r="62">
      <c r="A62" s="78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</row>
    <row r="63">
      <c r="A63" s="7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</row>
    <row r="64">
      <c r="A64" s="78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</row>
    <row r="65">
      <c r="A65" s="78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</row>
    <row r="66">
      <c r="A66" s="78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</row>
    <row r="67">
      <c r="A67" s="7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</row>
    <row r="68">
      <c r="A68" s="7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</row>
    <row r="69">
      <c r="A69" s="78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</row>
    <row r="70">
      <c r="A70" s="78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</row>
    <row r="71">
      <c r="A71" s="78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</row>
    <row r="72">
      <c r="A72" s="78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</row>
    <row r="73">
      <c r="A73" s="78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</row>
    <row r="74">
      <c r="A74" s="78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</row>
    <row r="75">
      <c r="A75" s="78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</row>
    <row r="76">
      <c r="A76" s="78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>
      <c r="A77" s="78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</row>
    <row r="78">
      <c r="A78" s="78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</row>
    <row r="79">
      <c r="A79" s="78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</row>
    <row r="80">
      <c r="A80" s="78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</row>
    <row r="81">
      <c r="A81" s="78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</row>
    <row r="82">
      <c r="A82" s="78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</row>
    <row r="83">
      <c r="A83" s="78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</row>
    <row r="84">
      <c r="A84" s="78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</row>
    <row r="85">
      <c r="A85" s="78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</row>
    <row r="86">
      <c r="A86" s="78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</row>
    <row r="87">
      <c r="A87" s="78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</row>
    <row r="88">
      <c r="A88" s="78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</row>
    <row r="89">
      <c r="A89" s="78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</row>
    <row r="90">
      <c r="A90" s="78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</row>
    <row r="91">
      <c r="A91" s="78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</row>
    <row r="92">
      <c r="A92" s="78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</row>
    <row r="93">
      <c r="A93" s="78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</row>
    <row r="94">
      <c r="A94" s="78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>
      <c r="A95" s="78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</row>
    <row r="96">
      <c r="A96" s="78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</row>
    <row r="97">
      <c r="A97" s="78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</row>
    <row r="98">
      <c r="A98" s="78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</row>
    <row r="99">
      <c r="A99" s="78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</row>
    <row r="100">
      <c r="A100" s="78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</row>
    <row r="101">
      <c r="A101" s="78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</row>
    <row r="102">
      <c r="A102" s="78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>
      <c r="A103" s="78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</row>
    <row r="104">
      <c r="A104" s="78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</row>
    <row r="105">
      <c r="A105" s="78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</row>
    <row r="106">
      <c r="A106" s="78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>
      <c r="A107" s="78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</row>
    <row r="108">
      <c r="A108" s="78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</row>
    <row r="109">
      <c r="A109" s="78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</row>
    <row r="110">
      <c r="A110" s="78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</row>
    <row r="111">
      <c r="A111" s="78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</row>
    <row r="112">
      <c r="A112" s="78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</row>
    <row r="113">
      <c r="A113" s="78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</row>
    <row r="114">
      <c r="A114" s="78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</row>
    <row r="115">
      <c r="A115" s="78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>
      <c r="A116" s="78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</row>
    <row r="117">
      <c r="A117" s="78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</row>
    <row r="118">
      <c r="A118" s="78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</row>
    <row r="119">
      <c r="A119" s="78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</row>
    <row r="120">
      <c r="A120" s="78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</row>
    <row r="121">
      <c r="A121" s="78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</row>
    <row r="122">
      <c r="A122" s="78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>
      <c r="A123" s="78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>
      <c r="A124" s="78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</row>
    <row r="125">
      <c r="A125" s="78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</row>
    <row r="126">
      <c r="A126" s="78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</row>
    <row r="127">
      <c r="A127" s="78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</row>
    <row r="128">
      <c r="A128" s="78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</row>
    <row r="129">
      <c r="A129" s="78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</row>
    <row r="130">
      <c r="A130" s="78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>
      <c r="A131" s="78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</row>
    <row r="132">
      <c r="A132" s="78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</row>
    <row r="133">
      <c r="A133" s="78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</row>
    <row r="134">
      <c r="A134" s="78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</row>
    <row r="135">
      <c r="A135" s="78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</row>
    <row r="136">
      <c r="A136" s="78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</row>
    <row r="137">
      <c r="A137" s="78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</row>
    <row r="138">
      <c r="A138" s="78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</row>
    <row r="139">
      <c r="A139" s="78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</row>
    <row r="140">
      <c r="A140" s="78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</row>
    <row r="141">
      <c r="A141" s="78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</row>
    <row r="142">
      <c r="A142" s="78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</row>
    <row r="143">
      <c r="A143" s="78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>
      <c r="A144" s="78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</row>
    <row r="145">
      <c r="A145" s="78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>
      <c r="A146" s="78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</row>
    <row r="147">
      <c r="A147" s="78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>
      <c r="A148" s="78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</row>
    <row r="149">
      <c r="A149" s="78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</row>
    <row r="150">
      <c r="A150" s="78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</row>
    <row r="151">
      <c r="A151" s="78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</row>
    <row r="152">
      <c r="A152" s="78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</row>
    <row r="153">
      <c r="A153" s="78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</row>
    <row r="154">
      <c r="A154" s="78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</row>
    <row r="155">
      <c r="A155" s="78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</row>
    <row r="156">
      <c r="A156" s="78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</row>
    <row r="157">
      <c r="A157" s="78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</row>
    <row r="158">
      <c r="A158" s="78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</row>
    <row r="159">
      <c r="A159" s="78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</row>
    <row r="160">
      <c r="A160" s="78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</row>
    <row r="161">
      <c r="A161" s="78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</row>
    <row r="162">
      <c r="A162" s="78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</row>
    <row r="163">
      <c r="A163" s="78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</row>
    <row r="164">
      <c r="A164" s="78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</row>
    <row r="165">
      <c r="A165" s="78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</row>
    <row r="166">
      <c r="A166" s="78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>
      <c r="A167" s="78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</row>
    <row r="168">
      <c r="A168" s="78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</row>
    <row r="169">
      <c r="A169" s="78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</row>
    <row r="170">
      <c r="A170" s="78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</row>
    <row r="171">
      <c r="A171" s="78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</row>
    <row r="172">
      <c r="A172" s="78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</row>
    <row r="173">
      <c r="A173" s="78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</row>
    <row r="174">
      <c r="A174" s="78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</row>
    <row r="175">
      <c r="A175" s="78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</row>
    <row r="176">
      <c r="A176" s="78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</row>
    <row r="177">
      <c r="A177" s="78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</row>
    <row r="178">
      <c r="A178" s="78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</row>
    <row r="179">
      <c r="A179" s="78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</row>
    <row r="180">
      <c r="A180" s="78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</row>
    <row r="181">
      <c r="A181" s="78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</row>
    <row r="182">
      <c r="A182" s="78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</row>
    <row r="183">
      <c r="A183" s="78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</row>
    <row r="184">
      <c r="A184" s="78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</row>
    <row r="185">
      <c r="A185" s="78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</row>
    <row r="186">
      <c r="A186" s="78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</row>
    <row r="187">
      <c r="A187" s="78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</row>
    <row r="188">
      <c r="A188" s="78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</row>
    <row r="189">
      <c r="A189" s="78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</row>
    <row r="190">
      <c r="A190" s="78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</row>
    <row r="191">
      <c r="A191" s="78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</row>
    <row r="192">
      <c r="A192" s="78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</row>
    <row r="193">
      <c r="A193" s="78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</row>
    <row r="194">
      <c r="A194" s="78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</row>
    <row r="195">
      <c r="A195" s="78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</row>
    <row r="196">
      <c r="A196" s="78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</row>
    <row r="197">
      <c r="A197" s="78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</row>
    <row r="198">
      <c r="A198" s="78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</row>
    <row r="199">
      <c r="A199" s="78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</row>
    <row r="200">
      <c r="A200" s="78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</row>
    <row r="201">
      <c r="A201" s="78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</row>
    <row r="202">
      <c r="A202" s="78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</row>
    <row r="203">
      <c r="A203" s="78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</row>
    <row r="204">
      <c r="A204" s="78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</row>
    <row r="205">
      <c r="A205" s="78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</row>
    <row r="206">
      <c r="A206" s="78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</row>
    <row r="207">
      <c r="A207" s="78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</row>
    <row r="208">
      <c r="A208" s="78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</row>
    <row r="209">
      <c r="A209" s="78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</row>
    <row r="210">
      <c r="A210" s="78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</row>
    <row r="211">
      <c r="A211" s="78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</row>
    <row r="212">
      <c r="A212" s="78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</row>
    <row r="213">
      <c r="A213" s="78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</row>
    <row r="214">
      <c r="A214" s="78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</row>
    <row r="215">
      <c r="A215" s="78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</row>
    <row r="216">
      <c r="A216" s="78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</row>
    <row r="217">
      <c r="A217" s="78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</row>
    <row r="218">
      <c r="A218" s="78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</row>
    <row r="219">
      <c r="A219" s="78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</row>
    <row r="220">
      <c r="A220" s="78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</row>
    <row r="221">
      <c r="A221" s="78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</row>
    <row r="222">
      <c r="A222" s="78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</row>
    <row r="223">
      <c r="A223" s="78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</row>
    <row r="224">
      <c r="A224" s="78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</row>
    <row r="225">
      <c r="A225" s="78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</row>
    <row r="226">
      <c r="A226" s="78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</row>
    <row r="227">
      <c r="A227" s="78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</row>
    <row r="228">
      <c r="A228" s="78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</row>
    <row r="229">
      <c r="A229" s="78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</row>
    <row r="230">
      <c r="A230" s="78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</row>
    <row r="231">
      <c r="A231" s="78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</row>
    <row r="232">
      <c r="A232" s="78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</row>
    <row r="233">
      <c r="A233" s="78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</row>
    <row r="234">
      <c r="A234" s="78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</row>
    <row r="235">
      <c r="A235" s="78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</row>
    <row r="236">
      <c r="A236" s="78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</row>
    <row r="237">
      <c r="A237" s="78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</row>
    <row r="238">
      <c r="A238" s="78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</row>
    <row r="239">
      <c r="A239" s="78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</row>
    <row r="240">
      <c r="A240" s="78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</row>
    <row r="241">
      <c r="A241" s="78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</row>
    <row r="242">
      <c r="A242" s="78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</row>
    <row r="243">
      <c r="A243" s="78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</row>
    <row r="244">
      <c r="A244" s="78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</row>
    <row r="245">
      <c r="A245" s="78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</row>
    <row r="246">
      <c r="A246" s="78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</row>
    <row r="247">
      <c r="A247" s="78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</row>
    <row r="248">
      <c r="A248" s="78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</row>
    <row r="249">
      <c r="A249" s="78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</row>
    <row r="250">
      <c r="A250" s="78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</row>
    <row r="251">
      <c r="A251" s="78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</row>
    <row r="252">
      <c r="A252" s="78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</row>
    <row r="253">
      <c r="A253" s="78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</row>
    <row r="254">
      <c r="A254" s="78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</row>
    <row r="255">
      <c r="A255" s="78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</row>
    <row r="256">
      <c r="A256" s="78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</row>
    <row r="257">
      <c r="A257" s="78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</row>
    <row r="258">
      <c r="A258" s="78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</row>
    <row r="259">
      <c r="A259" s="78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</row>
    <row r="260">
      <c r="A260" s="78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</row>
    <row r="261">
      <c r="A261" s="78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</row>
    <row r="262">
      <c r="A262" s="78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</row>
    <row r="263">
      <c r="A263" s="78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</row>
    <row r="264">
      <c r="A264" s="78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</row>
    <row r="265">
      <c r="A265" s="78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</row>
    <row r="266">
      <c r="A266" s="78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</row>
    <row r="267">
      <c r="A267" s="78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</row>
    <row r="268">
      <c r="A268" s="78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</row>
    <row r="269">
      <c r="A269" s="78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</row>
    <row r="270">
      <c r="A270" s="78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</row>
    <row r="271">
      <c r="A271" s="78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</row>
    <row r="272">
      <c r="A272" s="78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</row>
    <row r="273">
      <c r="A273" s="78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</row>
    <row r="274">
      <c r="A274" s="78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</row>
    <row r="275">
      <c r="A275" s="78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</row>
    <row r="276">
      <c r="A276" s="78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</row>
    <row r="277">
      <c r="A277" s="78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</row>
    <row r="278">
      <c r="A278" s="78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</row>
    <row r="279">
      <c r="A279" s="78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</row>
    <row r="280">
      <c r="A280" s="78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</row>
    <row r="281">
      <c r="A281" s="78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</row>
    <row r="282">
      <c r="A282" s="78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</row>
    <row r="283">
      <c r="A283" s="78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</row>
    <row r="284">
      <c r="A284" s="78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</row>
    <row r="285">
      <c r="A285" s="78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</row>
    <row r="286">
      <c r="A286" s="78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</row>
    <row r="287">
      <c r="A287" s="78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</row>
    <row r="288">
      <c r="A288" s="78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</row>
    <row r="289">
      <c r="A289" s="78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</row>
    <row r="290">
      <c r="A290" s="78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</row>
    <row r="291">
      <c r="A291" s="78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</row>
    <row r="292">
      <c r="A292" s="78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</row>
    <row r="293">
      <c r="A293" s="78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</row>
    <row r="294">
      <c r="A294" s="78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</row>
    <row r="295">
      <c r="A295" s="78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</row>
    <row r="296">
      <c r="A296" s="78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</row>
    <row r="297">
      <c r="A297" s="78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</row>
    <row r="298">
      <c r="A298" s="78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</row>
    <row r="299">
      <c r="A299" s="78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</row>
    <row r="300">
      <c r="A300" s="78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</row>
    <row r="301">
      <c r="A301" s="78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</row>
    <row r="302">
      <c r="A302" s="78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</row>
    <row r="303">
      <c r="A303" s="78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</row>
    <row r="304">
      <c r="A304" s="78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</row>
    <row r="305">
      <c r="A305" s="78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</row>
    <row r="306">
      <c r="A306" s="78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</row>
    <row r="307">
      <c r="A307" s="78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</row>
    <row r="308">
      <c r="A308" s="78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</row>
    <row r="309">
      <c r="A309" s="78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</row>
    <row r="310">
      <c r="A310" s="78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</row>
    <row r="311">
      <c r="A311" s="78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</row>
    <row r="312">
      <c r="A312" s="78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</row>
    <row r="313">
      <c r="A313" s="78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</row>
    <row r="314">
      <c r="A314" s="78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</row>
    <row r="315">
      <c r="A315" s="78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</row>
    <row r="316">
      <c r="A316" s="78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</row>
    <row r="317">
      <c r="A317" s="78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</row>
    <row r="318">
      <c r="A318" s="78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</row>
    <row r="319">
      <c r="A319" s="78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</row>
    <row r="320">
      <c r="A320" s="78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</row>
    <row r="321">
      <c r="A321" s="78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</row>
    <row r="322">
      <c r="A322" s="78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</row>
    <row r="323">
      <c r="A323" s="78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</row>
    <row r="324">
      <c r="A324" s="78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</row>
    <row r="325">
      <c r="A325" s="78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</row>
    <row r="326">
      <c r="A326" s="78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</row>
    <row r="327">
      <c r="A327" s="78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</row>
    <row r="328">
      <c r="A328" s="78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</row>
    <row r="329">
      <c r="A329" s="78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</row>
    <row r="330">
      <c r="A330" s="78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</row>
    <row r="331">
      <c r="A331" s="78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</row>
    <row r="332">
      <c r="A332" s="78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</row>
    <row r="333">
      <c r="A333" s="78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</row>
    <row r="334">
      <c r="A334" s="78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</row>
    <row r="335">
      <c r="A335" s="78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</row>
    <row r="336">
      <c r="A336" s="78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</row>
    <row r="337">
      <c r="A337" s="78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</row>
    <row r="338">
      <c r="A338" s="78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</row>
    <row r="339">
      <c r="A339" s="78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</row>
    <row r="340">
      <c r="A340" s="78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</row>
    <row r="341">
      <c r="A341" s="78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</row>
    <row r="342">
      <c r="A342" s="78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</row>
    <row r="343">
      <c r="A343" s="78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</row>
    <row r="344">
      <c r="A344" s="78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</row>
    <row r="345">
      <c r="A345" s="78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</row>
    <row r="346">
      <c r="A346" s="78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</row>
    <row r="347">
      <c r="A347" s="78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</row>
    <row r="348">
      <c r="A348" s="78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</row>
    <row r="349">
      <c r="A349" s="78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</row>
    <row r="350">
      <c r="A350" s="78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</row>
    <row r="351">
      <c r="A351" s="78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</row>
    <row r="352">
      <c r="A352" s="78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</row>
    <row r="353">
      <c r="A353" s="78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</row>
    <row r="354">
      <c r="A354" s="78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</row>
    <row r="355">
      <c r="A355" s="78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</row>
    <row r="356">
      <c r="A356" s="78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</row>
    <row r="357">
      <c r="A357" s="78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</row>
    <row r="358">
      <c r="A358" s="78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</row>
    <row r="359">
      <c r="A359" s="78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</row>
    <row r="360">
      <c r="A360" s="78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</row>
    <row r="361">
      <c r="A361" s="78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</row>
    <row r="362">
      <c r="A362" s="78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</row>
    <row r="363">
      <c r="A363" s="78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</row>
    <row r="364">
      <c r="A364" s="78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</row>
    <row r="365">
      <c r="A365" s="78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</row>
    <row r="366">
      <c r="A366" s="78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</row>
    <row r="367">
      <c r="A367" s="78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</row>
    <row r="368">
      <c r="A368" s="78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</row>
    <row r="369">
      <c r="A369" s="78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</row>
    <row r="370">
      <c r="A370" s="78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</row>
    <row r="371">
      <c r="A371" s="78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</row>
    <row r="372">
      <c r="A372" s="78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</row>
    <row r="373">
      <c r="A373" s="78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2"/>
      <c r="AD373" s="62"/>
    </row>
    <row r="374">
      <c r="A374" s="78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2"/>
      <c r="AD374" s="62"/>
    </row>
    <row r="375">
      <c r="A375" s="78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2"/>
      <c r="AD375" s="62"/>
    </row>
    <row r="376">
      <c r="A376" s="78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2"/>
      <c r="AD376" s="62"/>
    </row>
    <row r="377">
      <c r="A377" s="78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2"/>
      <c r="AD377" s="62"/>
    </row>
    <row r="378">
      <c r="A378" s="78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2"/>
      <c r="AD378" s="62"/>
    </row>
    <row r="379">
      <c r="A379" s="78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2"/>
      <c r="AD379" s="62"/>
    </row>
    <row r="380">
      <c r="A380" s="78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2"/>
      <c r="AD380" s="62"/>
    </row>
    <row r="381">
      <c r="A381" s="78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2"/>
      <c r="AD381" s="62"/>
    </row>
    <row r="382">
      <c r="A382" s="78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  <c r="AD382" s="62"/>
    </row>
    <row r="383">
      <c r="A383" s="78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2"/>
      <c r="AD383" s="62"/>
    </row>
    <row r="384">
      <c r="A384" s="78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2"/>
      <c r="AD384" s="62"/>
    </row>
    <row r="385">
      <c r="A385" s="78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2"/>
      <c r="AD385" s="62"/>
    </row>
    <row r="386">
      <c r="A386" s="78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2"/>
      <c r="AD386" s="62"/>
    </row>
    <row r="387">
      <c r="A387" s="78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2"/>
      <c r="AD387" s="62"/>
    </row>
    <row r="388">
      <c r="A388" s="78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2"/>
      <c r="AD388" s="62"/>
    </row>
    <row r="389">
      <c r="A389" s="78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2"/>
      <c r="AD389" s="62"/>
    </row>
    <row r="390">
      <c r="A390" s="78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2"/>
      <c r="AD390" s="62"/>
    </row>
    <row r="391">
      <c r="A391" s="78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2"/>
      <c r="AD391" s="62"/>
    </row>
    <row r="392">
      <c r="A392" s="78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2"/>
      <c r="AD392" s="62"/>
    </row>
    <row r="393">
      <c r="A393" s="78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</row>
    <row r="394">
      <c r="A394" s="78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</row>
    <row r="395">
      <c r="A395" s="78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</row>
    <row r="396">
      <c r="A396" s="78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</row>
    <row r="397">
      <c r="A397" s="78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</row>
    <row r="398">
      <c r="A398" s="78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2"/>
      <c r="AD398" s="62"/>
    </row>
    <row r="399">
      <c r="A399" s="78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2"/>
      <c r="AD399" s="62"/>
    </row>
    <row r="400">
      <c r="A400" s="78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2"/>
      <c r="AD400" s="62"/>
    </row>
    <row r="401">
      <c r="A401" s="78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2"/>
      <c r="AD401" s="62"/>
    </row>
    <row r="402">
      <c r="A402" s="78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2"/>
      <c r="AD402" s="62"/>
    </row>
    <row r="403">
      <c r="A403" s="78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2"/>
      <c r="AD403" s="62"/>
    </row>
    <row r="404">
      <c r="A404" s="78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  <c r="AD404" s="62"/>
    </row>
    <row r="405">
      <c r="A405" s="78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2"/>
      <c r="AD405" s="62"/>
    </row>
    <row r="406">
      <c r="A406" s="78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</row>
    <row r="407">
      <c r="A407" s="78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2"/>
      <c r="AD407" s="62"/>
    </row>
    <row r="408">
      <c r="A408" s="78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2"/>
      <c r="AD408" s="62"/>
    </row>
    <row r="409">
      <c r="A409" s="78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</row>
    <row r="410">
      <c r="A410" s="78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2"/>
      <c r="AD410" s="62"/>
    </row>
    <row r="411">
      <c r="A411" s="78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2"/>
      <c r="AD411" s="62"/>
    </row>
    <row r="412">
      <c r="A412" s="78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2"/>
      <c r="AD412" s="62"/>
    </row>
    <row r="413">
      <c r="A413" s="78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  <c r="AD413" s="62"/>
    </row>
    <row r="414">
      <c r="A414" s="78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2"/>
      <c r="AD414" s="62"/>
    </row>
    <row r="415">
      <c r="A415" s="78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2"/>
      <c r="AD415" s="62"/>
    </row>
    <row r="416">
      <c r="A416" s="78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2"/>
      <c r="AD416" s="62"/>
    </row>
    <row r="417">
      <c r="A417" s="78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2"/>
      <c r="AD417" s="62"/>
    </row>
    <row r="418">
      <c r="A418" s="78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2"/>
      <c r="AD418" s="62"/>
    </row>
    <row r="419">
      <c r="A419" s="78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2"/>
      <c r="AD419" s="62"/>
    </row>
    <row r="420">
      <c r="A420" s="78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2"/>
      <c r="AD420" s="62"/>
    </row>
    <row r="421">
      <c r="A421" s="78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2"/>
      <c r="AD421" s="62"/>
    </row>
    <row r="422">
      <c r="A422" s="78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2"/>
      <c r="AD422" s="62"/>
    </row>
    <row r="423">
      <c r="A423" s="78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2"/>
      <c r="AD423" s="62"/>
    </row>
    <row r="424">
      <c r="A424" s="78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2"/>
      <c r="AD424" s="62"/>
    </row>
    <row r="425">
      <c r="A425" s="78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2"/>
      <c r="AD425" s="62"/>
    </row>
    <row r="426">
      <c r="A426" s="78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2"/>
      <c r="AD426" s="62"/>
    </row>
    <row r="427">
      <c r="A427" s="78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2"/>
      <c r="AD427" s="62"/>
    </row>
    <row r="428">
      <c r="A428" s="78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2"/>
      <c r="AD428" s="62"/>
    </row>
    <row r="429">
      <c r="A429" s="78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2"/>
      <c r="AD429" s="62"/>
    </row>
    <row r="430">
      <c r="A430" s="78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2"/>
      <c r="AD430" s="62"/>
    </row>
    <row r="431">
      <c r="A431" s="78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2"/>
      <c r="AD431" s="62"/>
    </row>
    <row r="432">
      <c r="A432" s="78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2"/>
      <c r="AD432" s="62"/>
    </row>
    <row r="433">
      <c r="A433" s="78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2"/>
      <c r="AD433" s="62"/>
    </row>
    <row r="434">
      <c r="A434" s="78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</row>
    <row r="435">
      <c r="A435" s="78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2"/>
      <c r="AD435" s="62"/>
    </row>
    <row r="436">
      <c r="A436" s="78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2"/>
      <c r="AD436" s="62"/>
    </row>
    <row r="437">
      <c r="A437" s="78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2"/>
      <c r="AD437" s="62"/>
    </row>
    <row r="438">
      <c r="A438" s="78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2"/>
      <c r="AD438" s="62"/>
    </row>
    <row r="439">
      <c r="A439" s="78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2"/>
      <c r="AD439" s="62"/>
    </row>
    <row r="440">
      <c r="A440" s="78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</row>
    <row r="441">
      <c r="A441" s="78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2"/>
      <c r="AD441" s="62"/>
    </row>
    <row r="442">
      <c r="A442" s="78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2"/>
      <c r="AD442" s="62"/>
    </row>
    <row r="443">
      <c r="A443" s="78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2"/>
      <c r="AD443" s="62"/>
    </row>
    <row r="444">
      <c r="A444" s="78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</row>
    <row r="445">
      <c r="A445" s="78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2"/>
      <c r="AD445" s="62"/>
    </row>
    <row r="446">
      <c r="A446" s="78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2"/>
      <c r="AD446" s="62"/>
    </row>
    <row r="447">
      <c r="A447" s="78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2"/>
      <c r="AD447" s="62"/>
    </row>
    <row r="448">
      <c r="A448" s="78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</row>
    <row r="449">
      <c r="A449" s="78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2"/>
      <c r="AD449" s="62"/>
    </row>
    <row r="450">
      <c r="A450" s="78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2"/>
      <c r="AD450" s="62"/>
    </row>
    <row r="451">
      <c r="A451" s="78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2"/>
      <c r="AD451" s="62"/>
    </row>
    <row r="452">
      <c r="A452" s="78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2"/>
      <c r="AD452" s="62"/>
    </row>
    <row r="453">
      <c r="A453" s="78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</row>
    <row r="454">
      <c r="A454" s="78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2"/>
      <c r="AD454" s="62"/>
    </row>
    <row r="455">
      <c r="A455" s="78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2"/>
      <c r="AD455" s="62"/>
    </row>
    <row r="456">
      <c r="A456" s="78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</row>
    <row r="457">
      <c r="A457" s="78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2"/>
      <c r="AD457" s="62"/>
    </row>
    <row r="458">
      <c r="A458" s="78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2"/>
      <c r="AD458" s="62"/>
    </row>
    <row r="459">
      <c r="A459" s="78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2"/>
      <c r="AD459" s="62"/>
    </row>
    <row r="460">
      <c r="A460" s="78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</row>
    <row r="461">
      <c r="A461" s="78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</row>
    <row r="462">
      <c r="A462" s="78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2"/>
      <c r="AD462" s="62"/>
    </row>
    <row r="463">
      <c r="A463" s="78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</row>
    <row r="464">
      <c r="A464" s="78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2"/>
      <c r="AD464" s="62"/>
    </row>
    <row r="465">
      <c r="A465" s="78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2"/>
      <c r="AD465" s="62"/>
    </row>
    <row r="466">
      <c r="A466" s="78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2"/>
      <c r="AD466" s="62"/>
    </row>
    <row r="467">
      <c r="A467" s="78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2"/>
      <c r="AD467" s="62"/>
    </row>
    <row r="468">
      <c r="A468" s="78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2"/>
      <c r="AD468" s="62"/>
    </row>
    <row r="469">
      <c r="A469" s="78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2"/>
      <c r="AD469" s="62"/>
    </row>
    <row r="470">
      <c r="A470" s="78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</row>
    <row r="471">
      <c r="A471" s="78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2"/>
      <c r="AD471" s="62"/>
    </row>
    <row r="472">
      <c r="A472" s="78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2"/>
      <c r="AD472" s="62"/>
    </row>
    <row r="473">
      <c r="A473" s="78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2"/>
      <c r="AD473" s="62"/>
    </row>
    <row r="474">
      <c r="A474" s="78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2"/>
      <c r="AD474" s="62"/>
    </row>
    <row r="475">
      <c r="A475" s="78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2"/>
      <c r="AD475" s="62"/>
    </row>
    <row r="476">
      <c r="A476" s="78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2"/>
      <c r="AD476" s="62"/>
    </row>
    <row r="477">
      <c r="A477" s="78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2"/>
      <c r="AD477" s="62"/>
    </row>
    <row r="478">
      <c r="A478" s="78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2"/>
      <c r="AD478" s="62"/>
    </row>
    <row r="479">
      <c r="A479" s="78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2"/>
      <c r="AD479" s="62"/>
    </row>
    <row r="480">
      <c r="A480" s="78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  <c r="AD480" s="62"/>
    </row>
    <row r="481">
      <c r="A481" s="78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2"/>
      <c r="AD481" s="62"/>
    </row>
    <row r="482">
      <c r="A482" s="78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2"/>
      <c r="AD482" s="62"/>
    </row>
    <row r="483">
      <c r="A483" s="78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2"/>
      <c r="AD483" s="62"/>
    </row>
    <row r="484">
      <c r="A484" s="78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2"/>
      <c r="AD484" s="62"/>
    </row>
    <row r="485">
      <c r="A485" s="78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2"/>
      <c r="AD485" s="62"/>
    </row>
    <row r="486">
      <c r="A486" s="78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2"/>
      <c r="AD486" s="62"/>
    </row>
    <row r="487">
      <c r="A487" s="78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2"/>
      <c r="AD487" s="62"/>
    </row>
    <row r="488">
      <c r="A488" s="78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</row>
    <row r="489">
      <c r="A489" s="78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2"/>
      <c r="AD489" s="62"/>
    </row>
    <row r="490">
      <c r="A490" s="78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</row>
    <row r="491">
      <c r="A491" s="78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2"/>
      <c r="AD491" s="62"/>
    </row>
    <row r="492">
      <c r="A492" s="78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2"/>
      <c r="AD492" s="62"/>
    </row>
    <row r="493">
      <c r="A493" s="78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2"/>
      <c r="AD493" s="62"/>
    </row>
    <row r="494">
      <c r="A494" s="78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2"/>
      <c r="AD494" s="62"/>
    </row>
    <row r="495">
      <c r="A495" s="78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2"/>
      <c r="AD495" s="62"/>
    </row>
    <row r="496">
      <c r="A496" s="78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2"/>
      <c r="AD496" s="62"/>
    </row>
    <row r="497">
      <c r="A497" s="78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  <c r="AD497" s="62"/>
    </row>
    <row r="498">
      <c r="A498" s="78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2"/>
      <c r="AD498" s="62"/>
    </row>
    <row r="499">
      <c r="A499" s="78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2"/>
      <c r="AD499" s="62"/>
    </row>
    <row r="500">
      <c r="A500" s="78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2"/>
      <c r="AD500" s="62"/>
    </row>
    <row r="501">
      <c r="A501" s="78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2"/>
      <c r="AD501" s="62"/>
    </row>
    <row r="502">
      <c r="A502" s="78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2"/>
      <c r="AD502" s="62"/>
    </row>
    <row r="503">
      <c r="A503" s="78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2"/>
      <c r="AD503" s="62"/>
    </row>
    <row r="504">
      <c r="A504" s="78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2"/>
      <c r="AD504" s="62"/>
    </row>
    <row r="505">
      <c r="A505" s="78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2"/>
      <c r="AD505" s="62"/>
    </row>
    <row r="506">
      <c r="A506" s="78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2"/>
      <c r="AD506" s="62"/>
    </row>
    <row r="507">
      <c r="A507" s="78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2"/>
      <c r="AD507" s="62"/>
    </row>
    <row r="508">
      <c r="A508" s="78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2"/>
      <c r="AD508" s="62"/>
    </row>
    <row r="509">
      <c r="A509" s="78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2"/>
      <c r="AD509" s="62"/>
    </row>
    <row r="510">
      <c r="A510" s="78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2"/>
      <c r="AD510" s="62"/>
    </row>
    <row r="511">
      <c r="A511" s="78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2"/>
      <c r="AD511" s="62"/>
    </row>
    <row r="512">
      <c r="A512" s="78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2"/>
      <c r="AD512" s="62"/>
    </row>
    <row r="513">
      <c r="A513" s="78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2"/>
      <c r="AD513" s="62"/>
    </row>
    <row r="514">
      <c r="A514" s="78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  <c r="AD514" s="62"/>
    </row>
    <row r="515">
      <c r="A515" s="78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2"/>
      <c r="AD515" s="62"/>
    </row>
    <row r="516">
      <c r="A516" s="78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</row>
    <row r="517">
      <c r="A517" s="78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</row>
    <row r="518">
      <c r="A518" s="78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2"/>
      <c r="AD518" s="62"/>
    </row>
    <row r="519">
      <c r="A519" s="78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2"/>
      <c r="AD519" s="62"/>
    </row>
    <row r="520">
      <c r="A520" s="78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</row>
    <row r="521">
      <c r="A521" s="78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2"/>
      <c r="AD521" s="62"/>
    </row>
    <row r="522">
      <c r="A522" s="78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2"/>
      <c r="AD522" s="62"/>
    </row>
    <row r="523">
      <c r="A523" s="78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2"/>
      <c r="AD523" s="62"/>
    </row>
    <row r="524">
      <c r="A524" s="78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2"/>
      <c r="AD524" s="62"/>
    </row>
    <row r="525">
      <c r="A525" s="78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2"/>
      <c r="AD525" s="62"/>
    </row>
    <row r="526">
      <c r="A526" s="78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2"/>
      <c r="AD526" s="62"/>
    </row>
    <row r="527">
      <c r="A527" s="78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2"/>
      <c r="AD527" s="62"/>
    </row>
    <row r="528">
      <c r="A528" s="78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</row>
    <row r="529">
      <c r="A529" s="78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  <c r="AD529" s="62"/>
    </row>
    <row r="530">
      <c r="A530" s="78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</row>
    <row r="531">
      <c r="A531" s="78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2"/>
      <c r="AD531" s="62"/>
    </row>
    <row r="532">
      <c r="A532" s="78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2"/>
      <c r="AD532" s="62"/>
    </row>
    <row r="533">
      <c r="A533" s="78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2"/>
      <c r="AD533" s="62"/>
    </row>
    <row r="534">
      <c r="A534" s="78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2"/>
      <c r="AD534" s="62"/>
    </row>
    <row r="535">
      <c r="A535" s="78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2"/>
      <c r="AD535" s="62"/>
    </row>
    <row r="536">
      <c r="A536" s="78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2"/>
      <c r="AD536" s="62"/>
    </row>
    <row r="537">
      <c r="A537" s="78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2"/>
      <c r="AD537" s="62"/>
    </row>
    <row r="538">
      <c r="A538" s="78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2"/>
      <c r="AD538" s="62"/>
    </row>
    <row r="539">
      <c r="A539" s="78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2"/>
      <c r="AD539" s="62"/>
    </row>
    <row r="540">
      <c r="A540" s="78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2"/>
      <c r="AD540" s="62"/>
    </row>
    <row r="541">
      <c r="A541" s="78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2"/>
      <c r="AD541" s="62"/>
    </row>
    <row r="542">
      <c r="A542" s="78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2"/>
      <c r="AD542" s="62"/>
    </row>
    <row r="543">
      <c r="A543" s="78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2"/>
      <c r="AD543" s="62"/>
    </row>
    <row r="544">
      <c r="A544" s="78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2"/>
      <c r="AD544" s="62"/>
    </row>
    <row r="545">
      <c r="A545" s="78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2"/>
      <c r="AD545" s="62"/>
    </row>
    <row r="546">
      <c r="A546" s="78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2"/>
      <c r="AD546" s="62"/>
    </row>
    <row r="547">
      <c r="A547" s="78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2"/>
      <c r="AD547" s="62"/>
    </row>
    <row r="548">
      <c r="A548" s="78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2"/>
      <c r="AD548" s="62"/>
    </row>
    <row r="549">
      <c r="A549" s="78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2"/>
      <c r="AD549" s="62"/>
    </row>
    <row r="550">
      <c r="A550" s="78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2"/>
      <c r="AD550" s="62"/>
    </row>
    <row r="551">
      <c r="A551" s="78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  <c r="AD551" s="62"/>
    </row>
    <row r="552">
      <c r="A552" s="78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2"/>
      <c r="AD552" s="62"/>
    </row>
    <row r="553">
      <c r="A553" s="78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  <c r="AD553" s="62"/>
    </row>
    <row r="554">
      <c r="A554" s="78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2"/>
      <c r="AD554" s="62"/>
    </row>
    <row r="555">
      <c r="A555" s="78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2"/>
      <c r="AD555" s="62"/>
    </row>
    <row r="556">
      <c r="A556" s="78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2"/>
      <c r="AD556" s="62"/>
    </row>
    <row r="557">
      <c r="A557" s="78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2"/>
      <c r="AD557" s="62"/>
    </row>
    <row r="558">
      <c r="A558" s="78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</row>
    <row r="559">
      <c r="A559" s="78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2"/>
      <c r="AD559" s="62"/>
    </row>
    <row r="560">
      <c r="A560" s="78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2"/>
      <c r="AD560" s="62"/>
    </row>
    <row r="561">
      <c r="A561" s="78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2"/>
      <c r="AD561" s="62"/>
    </row>
    <row r="562">
      <c r="A562" s="78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2"/>
      <c r="AD562" s="62"/>
    </row>
    <row r="563">
      <c r="A563" s="78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2"/>
      <c r="AD563" s="62"/>
    </row>
    <row r="564">
      <c r="A564" s="78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2"/>
      <c r="AD564" s="62"/>
    </row>
    <row r="565">
      <c r="A565" s="78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2"/>
      <c r="AD565" s="62"/>
    </row>
    <row r="566">
      <c r="A566" s="78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2"/>
      <c r="AD566" s="62"/>
    </row>
    <row r="567">
      <c r="A567" s="78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2"/>
      <c r="AD567" s="62"/>
    </row>
    <row r="568">
      <c r="A568" s="78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2"/>
      <c r="AD568" s="62"/>
    </row>
    <row r="569">
      <c r="A569" s="78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2"/>
      <c r="AD569" s="62"/>
    </row>
    <row r="570">
      <c r="A570" s="78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2"/>
      <c r="AD570" s="62"/>
    </row>
    <row r="571">
      <c r="A571" s="78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2"/>
      <c r="AD571" s="62"/>
    </row>
    <row r="572">
      <c r="A572" s="78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2"/>
      <c r="AD572" s="62"/>
    </row>
    <row r="573">
      <c r="A573" s="78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  <c r="AD573" s="62"/>
    </row>
    <row r="574">
      <c r="A574" s="78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</row>
    <row r="575">
      <c r="A575" s="78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2"/>
      <c r="AD575" s="62"/>
    </row>
    <row r="576">
      <c r="A576" s="78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2"/>
      <c r="AD576" s="62"/>
    </row>
    <row r="577">
      <c r="A577" s="78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2"/>
      <c r="AD577" s="62"/>
    </row>
    <row r="578">
      <c r="A578" s="78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2"/>
      <c r="AD578" s="62"/>
    </row>
    <row r="579">
      <c r="A579" s="78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2"/>
      <c r="AD579" s="62"/>
    </row>
    <row r="580">
      <c r="A580" s="78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2"/>
      <c r="AD580" s="62"/>
    </row>
    <row r="581">
      <c r="A581" s="78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2"/>
      <c r="AD581" s="62"/>
    </row>
    <row r="582">
      <c r="A582" s="78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2"/>
      <c r="AD582" s="62"/>
    </row>
    <row r="583">
      <c r="A583" s="78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2"/>
      <c r="AD583" s="62"/>
    </row>
    <row r="584">
      <c r="A584" s="78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2"/>
      <c r="AD584" s="62"/>
    </row>
    <row r="585">
      <c r="A585" s="78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2"/>
      <c r="AD585" s="62"/>
    </row>
    <row r="586">
      <c r="A586" s="78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2"/>
      <c r="AD586" s="62"/>
    </row>
    <row r="587">
      <c r="A587" s="78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2"/>
      <c r="AD587" s="62"/>
    </row>
    <row r="588">
      <c r="A588" s="78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2"/>
      <c r="AD588" s="62"/>
    </row>
    <row r="589">
      <c r="A589" s="78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2"/>
      <c r="AD589" s="62"/>
    </row>
    <row r="590">
      <c r="A590" s="78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2"/>
      <c r="AD590" s="62"/>
    </row>
    <row r="591">
      <c r="A591" s="78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2"/>
      <c r="AD591" s="62"/>
    </row>
    <row r="592">
      <c r="A592" s="78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</row>
    <row r="593">
      <c r="A593" s="78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2"/>
      <c r="AD593" s="62"/>
    </row>
    <row r="594">
      <c r="A594" s="78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2"/>
      <c r="AD594" s="62"/>
    </row>
    <row r="595">
      <c r="A595" s="78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2"/>
      <c r="AD595" s="62"/>
    </row>
    <row r="596">
      <c r="A596" s="78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</row>
    <row r="597">
      <c r="A597" s="78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2"/>
      <c r="AD597" s="62"/>
    </row>
    <row r="598">
      <c r="A598" s="78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2"/>
      <c r="AD598" s="62"/>
    </row>
    <row r="599">
      <c r="A599" s="78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2"/>
      <c r="AD599" s="62"/>
    </row>
    <row r="600">
      <c r="A600" s="78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2"/>
      <c r="AD600" s="62"/>
    </row>
    <row r="601">
      <c r="A601" s="78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2"/>
      <c r="AD601" s="62"/>
    </row>
    <row r="602">
      <c r="A602" s="78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2"/>
      <c r="AD602" s="62"/>
    </row>
    <row r="603">
      <c r="A603" s="78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  <c r="AD603" s="62"/>
    </row>
    <row r="604">
      <c r="A604" s="78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  <c r="AD604" s="62"/>
    </row>
    <row r="605">
      <c r="A605" s="78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2"/>
      <c r="AD605" s="62"/>
    </row>
    <row r="606">
      <c r="A606" s="78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2"/>
      <c r="AD606" s="62"/>
    </row>
    <row r="607">
      <c r="A607" s="78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2"/>
      <c r="AD607" s="62"/>
    </row>
    <row r="608">
      <c r="A608" s="78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2"/>
      <c r="AD608" s="62"/>
    </row>
    <row r="609">
      <c r="A609" s="78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2"/>
      <c r="AD609" s="62"/>
    </row>
    <row r="610">
      <c r="A610" s="78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2"/>
      <c r="AD610" s="62"/>
    </row>
    <row r="611">
      <c r="A611" s="78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2"/>
      <c r="AD611" s="62"/>
    </row>
    <row r="612">
      <c r="A612" s="78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2"/>
      <c r="AD612" s="62"/>
    </row>
    <row r="613">
      <c r="A613" s="78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2"/>
      <c r="AD613" s="62"/>
    </row>
    <row r="614">
      <c r="A614" s="78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2"/>
      <c r="AD614" s="62"/>
    </row>
    <row r="615">
      <c r="A615" s="78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2"/>
      <c r="AD615" s="62"/>
    </row>
    <row r="616">
      <c r="A616" s="78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2"/>
      <c r="AD616" s="62"/>
    </row>
    <row r="617">
      <c r="A617" s="78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2"/>
      <c r="AD617" s="62"/>
    </row>
    <row r="618">
      <c r="A618" s="78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2"/>
      <c r="AD618" s="62"/>
    </row>
    <row r="619">
      <c r="A619" s="78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  <c r="AD619" s="62"/>
    </row>
    <row r="620">
      <c r="A620" s="78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2"/>
      <c r="AD620" s="62"/>
    </row>
    <row r="621">
      <c r="A621" s="78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2"/>
      <c r="AD621" s="62"/>
    </row>
    <row r="622">
      <c r="A622" s="78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2"/>
      <c r="AD622" s="62"/>
    </row>
    <row r="623">
      <c r="A623" s="78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2"/>
      <c r="AD623" s="62"/>
    </row>
    <row r="624">
      <c r="A624" s="78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2"/>
      <c r="AD624" s="62"/>
    </row>
    <row r="625">
      <c r="A625" s="78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2"/>
      <c r="AD625" s="62"/>
    </row>
    <row r="626">
      <c r="A626" s="78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2"/>
      <c r="AD626" s="62"/>
    </row>
    <row r="627">
      <c r="A627" s="78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2"/>
      <c r="AD627" s="62"/>
    </row>
    <row r="628">
      <c r="A628" s="78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2"/>
      <c r="AD628" s="62"/>
    </row>
    <row r="629">
      <c r="A629" s="78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2"/>
      <c r="AD629" s="62"/>
    </row>
    <row r="630">
      <c r="A630" s="78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2"/>
      <c r="AD630" s="62"/>
    </row>
    <row r="631">
      <c r="A631" s="78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</row>
    <row r="632">
      <c r="A632" s="78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2"/>
      <c r="AD632" s="62"/>
    </row>
    <row r="633">
      <c r="A633" s="78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2"/>
      <c r="AD633" s="62"/>
    </row>
    <row r="634">
      <c r="A634" s="78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</row>
    <row r="635">
      <c r="A635" s="78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  <c r="AD635" s="62"/>
    </row>
    <row r="636">
      <c r="A636" s="78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</row>
    <row r="637">
      <c r="A637" s="78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</row>
    <row r="638">
      <c r="A638" s="78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</row>
    <row r="639">
      <c r="A639" s="78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</row>
    <row r="640">
      <c r="A640" s="78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2"/>
      <c r="AD640" s="62"/>
    </row>
    <row r="641">
      <c r="A641" s="78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</row>
    <row r="642">
      <c r="A642" s="78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</row>
    <row r="643">
      <c r="A643" s="78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</row>
    <row r="644">
      <c r="A644" s="78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</row>
    <row r="645">
      <c r="A645" s="78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2"/>
      <c r="AD645" s="62"/>
    </row>
    <row r="646">
      <c r="A646" s="78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2"/>
      <c r="AD646" s="62"/>
    </row>
    <row r="647">
      <c r="A647" s="78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</row>
    <row r="648">
      <c r="A648" s="78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2"/>
      <c r="AD648" s="62"/>
    </row>
    <row r="649">
      <c r="A649" s="78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2"/>
      <c r="AD649" s="62"/>
    </row>
    <row r="650">
      <c r="A650" s="78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</row>
    <row r="651">
      <c r="A651" s="78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</row>
    <row r="652">
      <c r="A652" s="78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2"/>
      <c r="AD652" s="62"/>
    </row>
    <row r="653">
      <c r="A653" s="78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2"/>
      <c r="AD653" s="62"/>
    </row>
    <row r="654">
      <c r="A654" s="78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2"/>
      <c r="AD654" s="62"/>
    </row>
    <row r="655">
      <c r="A655" s="78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2"/>
      <c r="AD655" s="62"/>
    </row>
    <row r="656">
      <c r="A656" s="78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2"/>
      <c r="AD656" s="62"/>
    </row>
    <row r="657">
      <c r="A657" s="78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</row>
    <row r="658">
      <c r="A658" s="78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</row>
    <row r="659">
      <c r="A659" s="78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2"/>
      <c r="AD659" s="62"/>
    </row>
    <row r="660">
      <c r="A660" s="78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</row>
    <row r="661">
      <c r="A661" s="78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2"/>
      <c r="AD661" s="62"/>
    </row>
    <row r="662">
      <c r="A662" s="78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2"/>
      <c r="AD662" s="62"/>
    </row>
    <row r="663">
      <c r="A663" s="78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</row>
    <row r="664">
      <c r="A664" s="78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2"/>
      <c r="AD664" s="62"/>
    </row>
    <row r="665">
      <c r="A665" s="78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</row>
    <row r="666">
      <c r="A666" s="78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</row>
    <row r="667">
      <c r="A667" s="78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2"/>
      <c r="AD667" s="62"/>
    </row>
    <row r="668">
      <c r="A668" s="78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2"/>
      <c r="AD668" s="62"/>
    </row>
    <row r="669">
      <c r="A669" s="78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</row>
    <row r="670">
      <c r="A670" s="78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</row>
    <row r="671">
      <c r="A671" s="78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</row>
    <row r="672">
      <c r="A672" s="78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2"/>
      <c r="AD672" s="62"/>
    </row>
    <row r="673">
      <c r="A673" s="78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2"/>
      <c r="AD673" s="62"/>
    </row>
    <row r="674">
      <c r="A674" s="78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</row>
    <row r="675">
      <c r="A675" s="78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</row>
    <row r="676">
      <c r="A676" s="78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2"/>
      <c r="AD676" s="62"/>
    </row>
    <row r="677">
      <c r="A677" s="78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2"/>
      <c r="AD677" s="62"/>
    </row>
    <row r="678">
      <c r="A678" s="78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</row>
    <row r="679">
      <c r="A679" s="78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2"/>
      <c r="AD679" s="62"/>
    </row>
    <row r="680">
      <c r="A680" s="78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2"/>
      <c r="AD680" s="62"/>
    </row>
    <row r="681">
      <c r="A681" s="78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2"/>
      <c r="AD681" s="62"/>
    </row>
    <row r="682">
      <c r="A682" s="78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</row>
    <row r="683">
      <c r="A683" s="78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2"/>
      <c r="AD683" s="62"/>
    </row>
    <row r="684">
      <c r="A684" s="78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2"/>
      <c r="AD684" s="62"/>
    </row>
    <row r="685">
      <c r="A685" s="78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2"/>
      <c r="AD685" s="62"/>
    </row>
    <row r="686">
      <c r="A686" s="78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2"/>
      <c r="AD686" s="62"/>
    </row>
    <row r="687">
      <c r="A687" s="78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2"/>
      <c r="AD687" s="62"/>
    </row>
    <row r="688">
      <c r="A688" s="78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</row>
    <row r="689">
      <c r="A689" s="78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2"/>
      <c r="AD689" s="62"/>
    </row>
    <row r="690">
      <c r="A690" s="78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2"/>
      <c r="AD690" s="62"/>
    </row>
    <row r="691">
      <c r="A691" s="78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  <c r="AD691" s="62"/>
    </row>
    <row r="692">
      <c r="A692" s="78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2"/>
      <c r="AD692" s="62"/>
    </row>
    <row r="693">
      <c r="A693" s="78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2"/>
      <c r="AD693" s="62"/>
    </row>
    <row r="694">
      <c r="A694" s="78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2"/>
      <c r="AD694" s="62"/>
    </row>
    <row r="695">
      <c r="A695" s="78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2"/>
      <c r="AD695" s="62"/>
    </row>
    <row r="696">
      <c r="A696" s="78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</row>
    <row r="697">
      <c r="A697" s="78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2"/>
      <c r="AD697" s="62"/>
    </row>
    <row r="698">
      <c r="A698" s="78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2"/>
      <c r="AD698" s="62"/>
    </row>
    <row r="699">
      <c r="A699" s="78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2"/>
      <c r="AD699" s="62"/>
    </row>
    <row r="700">
      <c r="A700" s="78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2"/>
      <c r="AD700" s="62"/>
    </row>
    <row r="701">
      <c r="A701" s="78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2"/>
      <c r="AD701" s="62"/>
    </row>
    <row r="702">
      <c r="A702" s="78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</row>
    <row r="703">
      <c r="A703" s="78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2"/>
      <c r="AD703" s="62"/>
    </row>
    <row r="704">
      <c r="A704" s="78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2"/>
      <c r="AD704" s="62"/>
    </row>
    <row r="705">
      <c r="A705" s="78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2"/>
      <c r="AD705" s="62"/>
    </row>
    <row r="706">
      <c r="A706" s="78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2"/>
      <c r="AD706" s="62"/>
    </row>
    <row r="707">
      <c r="A707" s="78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2"/>
      <c r="AD707" s="62"/>
    </row>
    <row r="708">
      <c r="A708" s="78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  <c r="AD708" s="62"/>
    </row>
    <row r="709">
      <c r="A709" s="78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2"/>
      <c r="AD709" s="62"/>
    </row>
    <row r="710">
      <c r="A710" s="78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2"/>
      <c r="AD710" s="62"/>
    </row>
    <row r="711">
      <c r="A711" s="78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2"/>
      <c r="AD711" s="62"/>
    </row>
    <row r="712">
      <c r="A712" s="78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2"/>
      <c r="AD712" s="62"/>
    </row>
    <row r="713">
      <c r="A713" s="78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2"/>
      <c r="AD713" s="62"/>
    </row>
    <row r="714">
      <c r="A714" s="78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2"/>
      <c r="AD714" s="62"/>
    </row>
    <row r="715">
      <c r="A715" s="78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2"/>
      <c r="AD715" s="62"/>
    </row>
    <row r="716">
      <c r="A716" s="78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</row>
    <row r="717">
      <c r="A717" s="78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2"/>
      <c r="AD717" s="62"/>
    </row>
    <row r="718">
      <c r="A718" s="78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2"/>
      <c r="AD718" s="62"/>
    </row>
    <row r="719">
      <c r="A719" s="78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2"/>
      <c r="AD719" s="62"/>
    </row>
    <row r="720">
      <c r="A720" s="78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2"/>
      <c r="AD720" s="62"/>
    </row>
    <row r="721">
      <c r="A721" s="78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2"/>
      <c r="AD721" s="62"/>
    </row>
    <row r="722">
      <c r="A722" s="78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2"/>
      <c r="AD722" s="62"/>
    </row>
    <row r="723">
      <c r="A723" s="78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2"/>
      <c r="AD723" s="62"/>
    </row>
    <row r="724">
      <c r="A724" s="78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  <c r="AD724" s="62"/>
    </row>
    <row r="725">
      <c r="A725" s="78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2"/>
      <c r="AD725" s="62"/>
    </row>
    <row r="726">
      <c r="A726" s="78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2"/>
      <c r="AD726" s="62"/>
    </row>
    <row r="727">
      <c r="A727" s="78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2"/>
      <c r="AD727" s="62"/>
    </row>
    <row r="728">
      <c r="A728" s="78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2"/>
      <c r="AD728" s="62"/>
    </row>
    <row r="729">
      <c r="A729" s="78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2"/>
      <c r="AD729" s="62"/>
    </row>
    <row r="730">
      <c r="A730" s="78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2"/>
      <c r="AD730" s="62"/>
    </row>
    <row r="731">
      <c r="A731" s="78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2"/>
      <c r="AD731" s="62"/>
    </row>
    <row r="732">
      <c r="A732" s="78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2"/>
      <c r="AD732" s="62"/>
    </row>
    <row r="733">
      <c r="A733" s="78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2"/>
      <c r="AD733" s="62"/>
    </row>
    <row r="734">
      <c r="A734" s="78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2"/>
      <c r="AD734" s="62"/>
    </row>
    <row r="735">
      <c r="A735" s="78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  <c r="AD735" s="62"/>
    </row>
    <row r="736">
      <c r="A736" s="78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2"/>
      <c r="AD736" s="62"/>
    </row>
    <row r="737">
      <c r="A737" s="78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2"/>
      <c r="AD737" s="62"/>
    </row>
    <row r="738">
      <c r="A738" s="78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2"/>
      <c r="AD738" s="62"/>
    </row>
    <row r="739">
      <c r="A739" s="78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2"/>
      <c r="AD739" s="62"/>
    </row>
    <row r="740">
      <c r="A740" s="78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2"/>
      <c r="AD740" s="62"/>
    </row>
    <row r="741">
      <c r="A741" s="78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2"/>
      <c r="AD741" s="62"/>
    </row>
    <row r="742">
      <c r="A742" s="78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2"/>
      <c r="AD742" s="62"/>
    </row>
    <row r="743">
      <c r="A743" s="78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2"/>
      <c r="AD743" s="62"/>
    </row>
    <row r="744">
      <c r="A744" s="78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2"/>
      <c r="AD744" s="62"/>
    </row>
    <row r="745">
      <c r="A745" s="78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2"/>
      <c r="AD745" s="62"/>
    </row>
    <row r="746">
      <c r="A746" s="78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2"/>
      <c r="AD746" s="62"/>
    </row>
    <row r="747">
      <c r="A747" s="78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2"/>
      <c r="AD747" s="62"/>
    </row>
    <row r="748">
      <c r="A748" s="78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2"/>
      <c r="AD748" s="62"/>
    </row>
    <row r="749">
      <c r="A749" s="78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2"/>
      <c r="AD749" s="62"/>
    </row>
    <row r="750">
      <c r="A750" s="78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2"/>
      <c r="AD750" s="62"/>
    </row>
    <row r="751">
      <c r="A751" s="78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  <c r="AD751" s="62"/>
    </row>
    <row r="752">
      <c r="A752" s="78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2"/>
      <c r="AD752" s="62"/>
    </row>
    <row r="753">
      <c r="A753" s="78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2"/>
      <c r="AD753" s="62"/>
    </row>
    <row r="754">
      <c r="A754" s="78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2"/>
      <c r="AD754" s="62"/>
    </row>
    <row r="755">
      <c r="A755" s="78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2"/>
      <c r="AD755" s="62"/>
    </row>
    <row r="756">
      <c r="A756" s="78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2"/>
      <c r="AD756" s="62"/>
    </row>
    <row r="757">
      <c r="A757" s="78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  <c r="AD757" s="62"/>
    </row>
    <row r="758">
      <c r="A758" s="78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2"/>
      <c r="AD758" s="62"/>
    </row>
    <row r="759">
      <c r="A759" s="78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2"/>
      <c r="AD759" s="62"/>
    </row>
    <row r="760">
      <c r="A760" s="78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2"/>
      <c r="AD760" s="62"/>
    </row>
    <row r="761">
      <c r="A761" s="78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2"/>
      <c r="AD761" s="62"/>
    </row>
    <row r="762">
      <c r="A762" s="78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2"/>
      <c r="AD762" s="62"/>
    </row>
    <row r="763">
      <c r="A763" s="78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2"/>
      <c r="AD763" s="62"/>
    </row>
    <row r="764">
      <c r="A764" s="78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2"/>
      <c r="AD764" s="62"/>
    </row>
    <row r="765">
      <c r="A765" s="78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2"/>
      <c r="AD765" s="62"/>
    </row>
    <row r="766">
      <c r="A766" s="78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2"/>
      <c r="AD766" s="62"/>
    </row>
    <row r="767">
      <c r="A767" s="78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  <c r="AD767" s="62"/>
    </row>
    <row r="768">
      <c r="A768" s="78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2"/>
      <c r="AD768" s="62"/>
    </row>
    <row r="769">
      <c r="A769" s="78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2"/>
      <c r="AD769" s="62"/>
    </row>
    <row r="770">
      <c r="A770" s="78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2"/>
      <c r="AD770" s="62"/>
    </row>
    <row r="771">
      <c r="A771" s="78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2"/>
      <c r="AD771" s="62"/>
    </row>
    <row r="772">
      <c r="A772" s="78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2"/>
      <c r="AD772" s="62"/>
    </row>
    <row r="773">
      <c r="A773" s="78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2"/>
      <c r="AD773" s="62"/>
    </row>
    <row r="774">
      <c r="A774" s="78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2"/>
      <c r="AD774" s="62"/>
    </row>
    <row r="775">
      <c r="A775" s="78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2"/>
      <c r="AD775" s="62"/>
    </row>
    <row r="776">
      <c r="A776" s="78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2"/>
      <c r="AD776" s="62"/>
    </row>
    <row r="777">
      <c r="A777" s="78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2"/>
      <c r="AD777" s="62"/>
    </row>
    <row r="778">
      <c r="A778" s="78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2"/>
      <c r="AD778" s="62"/>
    </row>
    <row r="779">
      <c r="A779" s="78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2"/>
      <c r="AD779" s="62"/>
    </row>
    <row r="780">
      <c r="A780" s="78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2"/>
      <c r="AD780" s="62"/>
    </row>
    <row r="781">
      <c r="A781" s="78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2"/>
      <c r="AD781" s="62"/>
    </row>
    <row r="782">
      <c r="A782" s="78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2"/>
      <c r="AD782" s="62"/>
    </row>
    <row r="783">
      <c r="A783" s="78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2"/>
      <c r="AD783" s="62"/>
    </row>
    <row r="784">
      <c r="A784" s="78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2"/>
      <c r="AD784" s="62"/>
    </row>
    <row r="785">
      <c r="A785" s="78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2"/>
      <c r="AD785" s="62"/>
    </row>
    <row r="786">
      <c r="A786" s="78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2"/>
      <c r="AD786" s="62"/>
    </row>
    <row r="787">
      <c r="A787" s="78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  <c r="AD787" s="62"/>
    </row>
    <row r="788">
      <c r="A788" s="78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2"/>
      <c r="AD788" s="62"/>
    </row>
    <row r="789">
      <c r="A789" s="78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2"/>
      <c r="AD789" s="62"/>
    </row>
    <row r="790">
      <c r="A790" s="78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  <c r="AD790" s="62"/>
    </row>
    <row r="791">
      <c r="A791" s="78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2"/>
      <c r="AD791" s="62"/>
    </row>
    <row r="792">
      <c r="A792" s="78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2"/>
      <c r="AD792" s="62"/>
    </row>
    <row r="793">
      <c r="A793" s="78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2"/>
      <c r="AD793" s="62"/>
    </row>
    <row r="794">
      <c r="A794" s="78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2"/>
      <c r="AD794" s="62"/>
    </row>
    <row r="795">
      <c r="A795" s="78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2"/>
      <c r="AD795" s="62"/>
    </row>
    <row r="796">
      <c r="A796" s="78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2"/>
      <c r="AD796" s="62"/>
    </row>
    <row r="797">
      <c r="A797" s="78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2"/>
      <c r="AD797" s="62"/>
    </row>
    <row r="798">
      <c r="A798" s="78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2"/>
      <c r="AD798" s="62"/>
    </row>
    <row r="799">
      <c r="A799" s="78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2"/>
      <c r="AD799" s="62"/>
    </row>
    <row r="800">
      <c r="A800" s="78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2"/>
      <c r="AD800" s="62"/>
    </row>
    <row r="801">
      <c r="A801" s="78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2"/>
      <c r="AD801" s="62"/>
    </row>
    <row r="802">
      <c r="A802" s="78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2"/>
      <c r="AD802" s="62"/>
    </row>
    <row r="803">
      <c r="A803" s="78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  <c r="AD803" s="62"/>
    </row>
    <row r="804">
      <c r="A804" s="78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2"/>
      <c r="AD804" s="62"/>
    </row>
    <row r="805">
      <c r="A805" s="78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2"/>
      <c r="AD805" s="62"/>
    </row>
    <row r="806">
      <c r="A806" s="78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2"/>
      <c r="AD806" s="62"/>
    </row>
    <row r="807">
      <c r="A807" s="78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2"/>
      <c r="AD807" s="62"/>
    </row>
    <row r="808">
      <c r="A808" s="78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2"/>
      <c r="AD808" s="62"/>
    </row>
    <row r="809">
      <c r="A809" s="78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2"/>
      <c r="AD809" s="62"/>
    </row>
    <row r="810">
      <c r="A810" s="78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2"/>
      <c r="AD810" s="62"/>
    </row>
    <row r="811">
      <c r="A811" s="78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2"/>
      <c r="AD811" s="62"/>
    </row>
    <row r="812">
      <c r="A812" s="78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2"/>
      <c r="AD812" s="62"/>
    </row>
    <row r="813">
      <c r="A813" s="78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2"/>
      <c r="AD813" s="62"/>
    </row>
    <row r="814">
      <c r="A814" s="78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2"/>
      <c r="AD814" s="62"/>
    </row>
    <row r="815">
      <c r="A815" s="78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2"/>
      <c r="AD815" s="62"/>
    </row>
    <row r="816">
      <c r="A816" s="78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2"/>
      <c r="AD816" s="62"/>
    </row>
    <row r="817">
      <c r="A817" s="78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2"/>
      <c r="AD817" s="62"/>
    </row>
    <row r="818">
      <c r="A818" s="78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2"/>
      <c r="AD818" s="62"/>
    </row>
    <row r="819">
      <c r="A819" s="78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  <c r="AD819" s="62"/>
    </row>
    <row r="820">
      <c r="A820" s="78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2"/>
      <c r="AD820" s="62"/>
    </row>
    <row r="821">
      <c r="A821" s="78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2"/>
      <c r="AD821" s="62"/>
    </row>
    <row r="822">
      <c r="A822" s="78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2"/>
      <c r="AD822" s="62"/>
    </row>
    <row r="823">
      <c r="A823" s="78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2"/>
      <c r="AD823" s="62"/>
    </row>
    <row r="824">
      <c r="A824" s="78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2"/>
      <c r="AD824" s="62"/>
    </row>
    <row r="825">
      <c r="A825" s="78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2"/>
      <c r="AD825" s="62"/>
    </row>
    <row r="826">
      <c r="A826" s="78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2"/>
      <c r="AD826" s="62"/>
    </row>
    <row r="827">
      <c r="A827" s="78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2"/>
      <c r="AD827" s="62"/>
    </row>
    <row r="828">
      <c r="A828" s="78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  <c r="AD828" s="62"/>
    </row>
    <row r="829">
      <c r="A829" s="78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2"/>
      <c r="AD829" s="62"/>
    </row>
    <row r="830">
      <c r="A830" s="78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2"/>
      <c r="AD830" s="62"/>
    </row>
    <row r="831">
      <c r="A831" s="78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2"/>
      <c r="AD831" s="62"/>
    </row>
    <row r="832">
      <c r="A832" s="78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2"/>
      <c r="AD832" s="62"/>
    </row>
    <row r="833">
      <c r="A833" s="78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2"/>
      <c r="AD833" s="62"/>
    </row>
    <row r="834">
      <c r="A834" s="78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2"/>
      <c r="AD834" s="62"/>
    </row>
    <row r="835">
      <c r="A835" s="78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  <c r="AD835" s="62"/>
    </row>
    <row r="836">
      <c r="A836" s="78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2"/>
      <c r="AD836" s="62"/>
    </row>
    <row r="837">
      <c r="A837" s="78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2"/>
      <c r="AD837" s="62"/>
    </row>
    <row r="838">
      <c r="A838" s="78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2"/>
      <c r="AD838" s="62"/>
    </row>
    <row r="839">
      <c r="A839" s="78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2"/>
      <c r="AD839" s="62"/>
    </row>
    <row r="840">
      <c r="A840" s="78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2"/>
      <c r="AD840" s="62"/>
    </row>
    <row r="841">
      <c r="A841" s="78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2"/>
      <c r="AD841" s="62"/>
    </row>
    <row r="842">
      <c r="A842" s="78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2"/>
      <c r="AD842" s="62"/>
    </row>
    <row r="843">
      <c r="A843" s="78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2"/>
      <c r="AD843" s="62"/>
    </row>
    <row r="844">
      <c r="A844" s="78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2"/>
      <c r="AD844" s="62"/>
    </row>
    <row r="845">
      <c r="A845" s="78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2"/>
      <c r="AD845" s="62"/>
    </row>
    <row r="846">
      <c r="A846" s="78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2"/>
      <c r="AD846" s="62"/>
    </row>
    <row r="847">
      <c r="A847" s="78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2"/>
      <c r="AD847" s="62"/>
    </row>
    <row r="848">
      <c r="A848" s="78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2"/>
      <c r="AD848" s="62"/>
    </row>
    <row r="849">
      <c r="A849" s="78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2"/>
      <c r="AD849" s="62"/>
    </row>
    <row r="850">
      <c r="A850" s="78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2"/>
      <c r="AD850" s="62"/>
    </row>
    <row r="851">
      <c r="A851" s="78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  <c r="AD851" s="62"/>
    </row>
    <row r="852">
      <c r="A852" s="78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2"/>
      <c r="AD852" s="62"/>
    </row>
    <row r="853">
      <c r="A853" s="78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2"/>
      <c r="AD853" s="62"/>
    </row>
    <row r="854">
      <c r="A854" s="78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2"/>
      <c r="AD854" s="62"/>
    </row>
    <row r="855">
      <c r="A855" s="78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2"/>
      <c r="AD855" s="62"/>
    </row>
    <row r="856">
      <c r="A856" s="78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2"/>
      <c r="AD856" s="62"/>
    </row>
    <row r="857">
      <c r="A857" s="78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2"/>
      <c r="AD857" s="62"/>
    </row>
    <row r="858">
      <c r="A858" s="78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2"/>
      <c r="AD858" s="62"/>
    </row>
    <row r="859">
      <c r="A859" s="78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2"/>
      <c r="AD859" s="62"/>
    </row>
    <row r="860">
      <c r="A860" s="78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2"/>
      <c r="AD860" s="62"/>
    </row>
    <row r="861">
      <c r="A861" s="78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2"/>
      <c r="AD861" s="62"/>
    </row>
    <row r="862">
      <c r="A862" s="78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2"/>
      <c r="AD862" s="62"/>
    </row>
    <row r="863">
      <c r="A863" s="78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2"/>
      <c r="AD863" s="62"/>
    </row>
    <row r="864">
      <c r="A864" s="78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2"/>
      <c r="AD864" s="62"/>
    </row>
    <row r="865">
      <c r="A865" s="78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2"/>
      <c r="AD865" s="62"/>
    </row>
    <row r="866">
      <c r="A866" s="78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2"/>
      <c r="AD866" s="62"/>
    </row>
    <row r="867">
      <c r="A867" s="78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2"/>
      <c r="AD867" s="62"/>
    </row>
    <row r="868">
      <c r="A868" s="78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  <c r="AD868" s="62"/>
    </row>
    <row r="869">
      <c r="A869" s="78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2"/>
      <c r="AD869" s="62"/>
    </row>
    <row r="870">
      <c r="A870" s="78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2"/>
      <c r="AD870" s="62"/>
    </row>
    <row r="871">
      <c r="A871" s="78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2"/>
      <c r="AD871" s="62"/>
    </row>
    <row r="872">
      <c r="A872" s="78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2"/>
      <c r="AD872" s="62"/>
    </row>
    <row r="873">
      <c r="A873" s="78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2"/>
      <c r="AD873" s="62"/>
    </row>
    <row r="874">
      <c r="A874" s="78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2"/>
      <c r="AD874" s="62"/>
    </row>
    <row r="875">
      <c r="A875" s="78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2"/>
      <c r="AD875" s="62"/>
    </row>
    <row r="876">
      <c r="A876" s="78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2"/>
      <c r="AD876" s="62"/>
    </row>
    <row r="877">
      <c r="A877" s="78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2"/>
      <c r="AD877" s="62"/>
    </row>
    <row r="878">
      <c r="A878" s="78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2"/>
      <c r="AD878" s="62"/>
    </row>
    <row r="879">
      <c r="A879" s="78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2"/>
      <c r="AD879" s="62"/>
    </row>
    <row r="880">
      <c r="A880" s="78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2"/>
      <c r="AD880" s="62"/>
    </row>
    <row r="881">
      <c r="A881" s="78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2"/>
      <c r="AD881" s="62"/>
    </row>
    <row r="882">
      <c r="A882" s="78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2"/>
      <c r="AD882" s="62"/>
    </row>
    <row r="883">
      <c r="A883" s="78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2"/>
      <c r="AD883" s="62"/>
    </row>
    <row r="884">
      <c r="A884" s="78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2"/>
      <c r="AD884" s="62"/>
    </row>
    <row r="885">
      <c r="A885" s="78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2"/>
      <c r="AD885" s="62"/>
    </row>
    <row r="886">
      <c r="A886" s="78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2"/>
      <c r="AD886" s="62"/>
    </row>
    <row r="887">
      <c r="A887" s="78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2"/>
      <c r="AD887" s="62"/>
    </row>
    <row r="888">
      <c r="A888" s="78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2"/>
      <c r="AD888" s="62"/>
    </row>
    <row r="889">
      <c r="A889" s="78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2"/>
      <c r="AD889" s="62"/>
    </row>
    <row r="890">
      <c r="A890" s="78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2"/>
      <c r="AD890" s="62"/>
    </row>
    <row r="891">
      <c r="A891" s="78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2"/>
      <c r="AD891" s="62"/>
    </row>
    <row r="892">
      <c r="A892" s="78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2"/>
      <c r="AD892" s="62"/>
    </row>
    <row r="893">
      <c r="A893" s="78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2"/>
      <c r="AD893" s="62"/>
    </row>
    <row r="894">
      <c r="A894" s="78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2"/>
      <c r="AD894" s="62"/>
    </row>
    <row r="895">
      <c r="A895" s="78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2"/>
      <c r="AD895" s="62"/>
    </row>
    <row r="896">
      <c r="A896" s="78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2"/>
      <c r="AD896" s="62"/>
    </row>
    <row r="897">
      <c r="A897" s="78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2"/>
      <c r="AD897" s="62"/>
    </row>
    <row r="898">
      <c r="A898" s="78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2"/>
      <c r="AD898" s="62"/>
    </row>
    <row r="899">
      <c r="A899" s="78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2"/>
      <c r="AD899" s="62"/>
    </row>
    <row r="900">
      <c r="A900" s="78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2"/>
      <c r="AD900" s="62"/>
    </row>
    <row r="901">
      <c r="A901" s="78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2"/>
      <c r="AD901" s="62"/>
    </row>
    <row r="902">
      <c r="A902" s="78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2"/>
      <c r="AD902" s="62"/>
    </row>
    <row r="903">
      <c r="A903" s="78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2"/>
      <c r="AD903" s="62"/>
    </row>
    <row r="904">
      <c r="A904" s="78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2"/>
      <c r="AD904" s="62"/>
    </row>
    <row r="905">
      <c r="A905" s="78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2"/>
      <c r="AD905" s="62"/>
    </row>
    <row r="906">
      <c r="A906" s="78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2"/>
      <c r="AD906" s="62"/>
    </row>
    <row r="907">
      <c r="A907" s="78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2"/>
      <c r="AD907" s="62"/>
    </row>
    <row r="908">
      <c r="A908" s="78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  <c r="AD908" s="62"/>
    </row>
    <row r="909">
      <c r="A909" s="78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2"/>
      <c r="AD909" s="62"/>
    </row>
    <row r="910">
      <c r="A910" s="78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2"/>
      <c r="AD910" s="62"/>
    </row>
    <row r="911">
      <c r="A911" s="78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2"/>
      <c r="AD911" s="62"/>
    </row>
    <row r="912">
      <c r="A912" s="78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2"/>
      <c r="AD912" s="62"/>
    </row>
    <row r="913">
      <c r="A913" s="78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2"/>
      <c r="AD913" s="62"/>
    </row>
    <row r="914">
      <c r="A914" s="78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2"/>
      <c r="AD914" s="62"/>
    </row>
    <row r="915">
      <c r="A915" s="78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2"/>
      <c r="AD915" s="62"/>
    </row>
    <row r="916">
      <c r="A916" s="78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</row>
    <row r="917">
      <c r="A917" s="78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2"/>
      <c r="AD917" s="62"/>
    </row>
    <row r="918">
      <c r="A918" s="78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2"/>
      <c r="AD918" s="62"/>
    </row>
    <row r="919">
      <c r="A919" s="78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2"/>
      <c r="AD919" s="62"/>
    </row>
    <row r="920">
      <c r="A920" s="78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2"/>
      <c r="AD920" s="62"/>
    </row>
    <row r="921">
      <c r="A921" s="78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2"/>
      <c r="AD921" s="62"/>
    </row>
    <row r="922">
      <c r="A922" s="78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2"/>
      <c r="AD922" s="62"/>
    </row>
    <row r="923">
      <c r="A923" s="78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2"/>
      <c r="AD923" s="62"/>
    </row>
    <row r="924">
      <c r="A924" s="78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2"/>
      <c r="AD924" s="62"/>
    </row>
    <row r="925">
      <c r="A925" s="78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2"/>
      <c r="AD925" s="62"/>
    </row>
    <row r="926">
      <c r="A926" s="78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2"/>
      <c r="AD926" s="62"/>
    </row>
    <row r="927">
      <c r="A927" s="78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2"/>
      <c r="AD927" s="62"/>
    </row>
    <row r="928">
      <c r="A928" s="78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2"/>
      <c r="AD928" s="62"/>
    </row>
    <row r="929">
      <c r="A929" s="78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2"/>
      <c r="AD929" s="62"/>
    </row>
    <row r="930">
      <c r="A930" s="78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2"/>
      <c r="AD930" s="62"/>
    </row>
    <row r="931">
      <c r="A931" s="78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2"/>
      <c r="AD931" s="62"/>
    </row>
    <row r="932">
      <c r="A932" s="78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2"/>
      <c r="AD932" s="62"/>
    </row>
    <row r="933">
      <c r="A933" s="78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  <c r="AD933" s="62"/>
    </row>
    <row r="934">
      <c r="A934" s="78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2"/>
      <c r="AD934" s="62"/>
    </row>
    <row r="935">
      <c r="A935" s="78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2"/>
      <c r="AD935" s="62"/>
    </row>
    <row r="936">
      <c r="A936" s="78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2"/>
      <c r="AD936" s="62"/>
    </row>
    <row r="937">
      <c r="A937" s="78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2"/>
      <c r="AD937" s="62"/>
    </row>
    <row r="938">
      <c r="A938" s="78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2"/>
      <c r="AD938" s="62"/>
    </row>
    <row r="939">
      <c r="A939" s="78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2"/>
      <c r="AD939" s="62"/>
    </row>
    <row r="940">
      <c r="A940" s="78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2"/>
      <c r="AD940" s="62"/>
    </row>
    <row r="941">
      <c r="A941" s="78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2"/>
      <c r="AD941" s="62"/>
    </row>
    <row r="942">
      <c r="A942" s="78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2"/>
      <c r="AD942" s="62"/>
    </row>
    <row r="943">
      <c r="A943" s="78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2"/>
      <c r="AD943" s="62"/>
    </row>
    <row r="944">
      <c r="A944" s="78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2"/>
      <c r="AD944" s="62"/>
    </row>
    <row r="945">
      <c r="A945" s="78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2"/>
      <c r="AD945" s="62"/>
    </row>
    <row r="946">
      <c r="A946" s="78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2"/>
      <c r="AD946" s="62"/>
    </row>
    <row r="947">
      <c r="A947" s="78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2"/>
      <c r="AD947" s="62"/>
    </row>
    <row r="948">
      <c r="A948" s="78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2"/>
      <c r="AD948" s="62"/>
    </row>
    <row r="949">
      <c r="A949" s="78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2"/>
      <c r="AD949" s="62"/>
    </row>
    <row r="950">
      <c r="A950" s="78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2"/>
      <c r="AD950" s="62"/>
    </row>
    <row r="951">
      <c r="A951" s="78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2"/>
      <c r="AD951" s="62"/>
    </row>
    <row r="952">
      <c r="A952" s="78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  <c r="AC952" s="62"/>
      <c r="AD952" s="62"/>
    </row>
    <row r="953">
      <c r="A953" s="78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  <c r="AC953" s="62"/>
      <c r="AD953" s="62"/>
    </row>
    <row r="954">
      <c r="A954" s="78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  <c r="AC954" s="62"/>
      <c r="AD954" s="62"/>
    </row>
    <row r="955">
      <c r="A955" s="78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  <c r="AC955" s="62"/>
      <c r="AD955" s="62"/>
    </row>
    <row r="956">
      <c r="A956" s="78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  <c r="AC956" s="62"/>
      <c r="AD956" s="62"/>
    </row>
    <row r="957">
      <c r="A957" s="78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  <c r="AC957" s="62"/>
      <c r="AD957" s="62"/>
    </row>
    <row r="958">
      <c r="A958" s="78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  <c r="AC958" s="62"/>
      <c r="AD958" s="62"/>
    </row>
    <row r="959">
      <c r="A959" s="78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  <c r="AC959" s="62"/>
      <c r="AD959" s="62"/>
    </row>
    <row r="960">
      <c r="A960" s="78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2"/>
      <c r="AD960" s="62"/>
    </row>
    <row r="961">
      <c r="A961" s="78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  <c r="AC961" s="62"/>
      <c r="AD961" s="62"/>
    </row>
    <row r="962">
      <c r="A962" s="78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  <c r="AC962" s="62"/>
      <c r="AD962" s="62"/>
    </row>
    <row r="963">
      <c r="A963" s="78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  <c r="AC963" s="62"/>
      <c r="AD963" s="62"/>
    </row>
    <row r="964">
      <c r="A964" s="78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  <c r="AC964" s="62"/>
      <c r="AD964" s="62"/>
    </row>
    <row r="965">
      <c r="A965" s="78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  <c r="AC965" s="62"/>
      <c r="AD965" s="62"/>
    </row>
    <row r="966">
      <c r="A966" s="78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  <c r="AC966" s="62"/>
      <c r="AD966" s="62"/>
    </row>
    <row r="967">
      <c r="A967" s="78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  <c r="AC967" s="62"/>
      <c r="AD967" s="62"/>
    </row>
    <row r="968">
      <c r="A968" s="78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  <c r="AC968" s="62"/>
      <c r="AD968" s="62"/>
    </row>
    <row r="969">
      <c r="A969" s="78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  <c r="AC969" s="62"/>
      <c r="AD969" s="62"/>
    </row>
    <row r="970">
      <c r="A970" s="78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  <c r="AC970" s="62"/>
      <c r="AD970" s="62"/>
    </row>
    <row r="971">
      <c r="A971" s="78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  <c r="AC971" s="62"/>
      <c r="AD971" s="62"/>
    </row>
    <row r="972">
      <c r="A972" s="78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  <c r="AC972" s="62"/>
      <c r="AD972" s="62"/>
    </row>
    <row r="973">
      <c r="A973" s="78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  <c r="AC973" s="62"/>
      <c r="AD973" s="62"/>
    </row>
    <row r="974">
      <c r="A974" s="78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  <c r="AC974" s="62"/>
      <c r="AD974" s="62"/>
    </row>
    <row r="975">
      <c r="A975" s="78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  <c r="AC975" s="62"/>
      <c r="AD975" s="62"/>
    </row>
    <row r="976">
      <c r="A976" s="78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  <c r="AC976" s="62"/>
      <c r="AD976" s="62"/>
    </row>
    <row r="977">
      <c r="A977" s="78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  <c r="AC977" s="62"/>
      <c r="AD977" s="62"/>
    </row>
    <row r="978">
      <c r="A978" s="78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2"/>
      <c r="AD978" s="62"/>
    </row>
    <row r="979">
      <c r="A979" s="78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  <c r="AC979" s="62"/>
      <c r="AD979" s="62"/>
    </row>
    <row r="980">
      <c r="A980" s="78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  <c r="AC980" s="62"/>
      <c r="AD980" s="62"/>
    </row>
    <row r="981">
      <c r="A981" s="78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  <c r="AC981" s="62"/>
      <c r="AD981" s="62"/>
    </row>
    <row r="982">
      <c r="A982" s="78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  <c r="AC982" s="62"/>
      <c r="AD982" s="62"/>
    </row>
    <row r="983">
      <c r="A983" s="78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  <c r="AC983" s="62"/>
      <c r="AD983" s="62"/>
    </row>
    <row r="984">
      <c r="A984" s="78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  <c r="AC984" s="62"/>
      <c r="AD984" s="62"/>
    </row>
    <row r="985">
      <c r="A985" s="78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  <c r="AC985" s="62"/>
      <c r="AD985" s="62"/>
    </row>
    <row r="986">
      <c r="A986" s="78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  <c r="AC986" s="62"/>
      <c r="AD986" s="62"/>
    </row>
    <row r="987">
      <c r="A987" s="78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  <c r="AC987" s="62"/>
      <c r="AD987" s="62"/>
    </row>
    <row r="988">
      <c r="A988" s="78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  <c r="AC988" s="62"/>
      <c r="AD988" s="62"/>
    </row>
    <row r="989">
      <c r="A989" s="78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  <c r="AC989" s="62"/>
      <c r="AD989" s="62"/>
    </row>
    <row r="990">
      <c r="A990" s="78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  <c r="AC990" s="62"/>
      <c r="AD990" s="62"/>
    </row>
    <row r="991">
      <c r="A991" s="78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  <c r="AC991" s="62"/>
      <c r="AD991" s="62"/>
    </row>
    <row r="992">
      <c r="A992" s="78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  <c r="AC992" s="62"/>
      <c r="AD992" s="62"/>
    </row>
    <row r="993">
      <c r="A993" s="78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  <c r="AC993" s="62"/>
      <c r="AD993" s="62"/>
    </row>
    <row r="994">
      <c r="A994" s="78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  <c r="AC994" s="62"/>
      <c r="AD994" s="62"/>
    </row>
    <row r="995">
      <c r="A995" s="78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  <c r="AC995" s="62"/>
      <c r="AD995" s="62"/>
    </row>
    <row r="996">
      <c r="A996" s="78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2"/>
      <c r="AD996" s="62"/>
    </row>
    <row r="997">
      <c r="A997" s="78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  <c r="AC997" s="62"/>
      <c r="AD997" s="62"/>
    </row>
  </sheetData>
  <mergeCells count="9">
    <mergeCell ref="A24:A33"/>
    <mergeCell ref="A40:A51"/>
    <mergeCell ref="A1:G1"/>
    <mergeCell ref="A3:A7"/>
    <mergeCell ref="A8:A9"/>
    <mergeCell ref="A10:A14"/>
    <mergeCell ref="A15:A23"/>
    <mergeCell ref="H16:O16"/>
    <mergeCell ref="H17:O17"/>
  </mergeCells>
  <drawing r:id="rId1"/>
</worksheet>
</file>